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6735" windowHeight="0" tabRatio="838"/>
  </bookViews>
  <sheets>
    <sheet name="TOC" sheetId="23" r:id="rId1"/>
    <sheet name="Notes" sheetId="24" r:id="rId2"/>
    <sheet name="Glossary" sheetId="25" r:id="rId3"/>
    <sheet name="Tab1" sheetId="1" r:id="rId4"/>
    <sheet name="Tab2" sheetId="2" r:id="rId5"/>
    <sheet name="Fig1" sheetId="31" r:id="rId6"/>
    <sheet name="Tab3" sheetId="3" r:id="rId7"/>
    <sheet name="Tab4" sheetId="4" r:id="rId8"/>
    <sheet name="Fig2" sheetId="32" r:id="rId9"/>
    <sheet name="Tab5" sheetId="26" r:id="rId10"/>
    <sheet name="Fig3" sheetId="33" r:id="rId11"/>
    <sheet name="Tab6" sheetId="27" r:id="rId12"/>
    <sheet name="Tab7" sheetId="28" r:id="rId13"/>
    <sheet name="Fig4" sheetId="34" r:id="rId14"/>
    <sheet name="Fig5" sheetId="35" r:id="rId15"/>
    <sheet name="Fig6" sheetId="36" r:id="rId16"/>
    <sheet name="Tab8" sheetId="8" r:id="rId17"/>
    <sheet name="Tab9" sheetId="29" r:id="rId18"/>
    <sheet name="Tab10" sheetId="10" r:id="rId19"/>
    <sheet name="Tab11" sheetId="11" r:id="rId20"/>
    <sheet name="Tab12" sheetId="40" r:id="rId21"/>
    <sheet name="Tab13" sheetId="13" r:id="rId22"/>
    <sheet name="Tab14" sheetId="14" r:id="rId23"/>
    <sheet name="Tab15" sheetId="15" r:id="rId24"/>
    <sheet name="Tab16" sheetId="22" r:id="rId25"/>
    <sheet name="Fig7-8" sheetId="37" r:id="rId26"/>
    <sheet name="Tab17" sheetId="17" r:id="rId27"/>
    <sheet name="Tab18" sheetId="30" r:id="rId28"/>
    <sheet name="Tab19" sheetId="19" r:id="rId29"/>
    <sheet name="Tab20" sheetId="20" r:id="rId30"/>
    <sheet name="Fig9" sheetId="38" r:id="rId31"/>
    <sheet name="Fig10" sheetId="39" r:id="rId32"/>
  </sheets>
  <definedNames>
    <definedName name="_xlnm._FilterDatabase" localSheetId="3" hidden="1">'Tab1'!$A$4:$M$83</definedName>
    <definedName name="_xlnm._FilterDatabase" localSheetId="18" hidden="1">'Tab10'!$A$4:$AH$78</definedName>
    <definedName name="_xlnm._FilterDatabase" localSheetId="19" hidden="1">'Tab11'!$A$3:$K$3</definedName>
    <definedName name="_xlnm._FilterDatabase" localSheetId="20" hidden="1">'Tab12'!$A$4:$L$5</definedName>
    <definedName name="_xlnm._FilterDatabase" localSheetId="21" hidden="1">'Tab13'!$A$4:$I$4</definedName>
    <definedName name="_xlnm._FilterDatabase" localSheetId="22" hidden="1">'Tab14'!$A$3:$F$3</definedName>
    <definedName name="_xlnm._FilterDatabase" localSheetId="23" hidden="1">'Tab15'!$A$4:$L$4</definedName>
    <definedName name="_xlnm._FilterDatabase" localSheetId="24" hidden="1">'Tab16'!$A$3:$I$4</definedName>
    <definedName name="_xlnm._FilterDatabase" localSheetId="26" hidden="1">'Tab17'!$A$4:$H$78</definedName>
    <definedName name="_xlnm._FilterDatabase" localSheetId="27" hidden="1">'Tab18'!$A$4:$H$4</definedName>
    <definedName name="_xlnm._FilterDatabase" localSheetId="4" hidden="1">'Tab2'!$A$4:$K$4</definedName>
    <definedName name="_xlnm._FilterDatabase" localSheetId="6" hidden="1">'Tab3'!$A$4:$U$4</definedName>
    <definedName name="_xlnm._FilterDatabase" localSheetId="7" hidden="1">'Tab4'!$A$4:$AB$78</definedName>
    <definedName name="_xlnm._FilterDatabase" localSheetId="9" hidden="1">'Tab5'!$A$3:$K$3</definedName>
    <definedName name="_xlnm._FilterDatabase" localSheetId="11" hidden="1">'Tab6'!$A$3:$K$3</definedName>
    <definedName name="_xlnm._FilterDatabase" localSheetId="12" hidden="1">'Tab7'!$A$3:$K$3</definedName>
    <definedName name="_xlnm._FilterDatabase" localSheetId="16" hidden="1">'Tab8'!$A$4:$G$4</definedName>
    <definedName name="_xlnm._FilterDatabase" localSheetId="17" hidden="1">'Tab9'!$A$4:$O$4</definedName>
    <definedName name="_xlnm.Print_Area" localSheetId="5">'Fig1'!$A$1:$P$40</definedName>
    <definedName name="_xlnm.Print_Area" localSheetId="31">'Fig10'!$A$1:$V$42</definedName>
    <definedName name="_xlnm.Print_Area" localSheetId="8">'Fig2'!$A$1:$Q$40</definedName>
    <definedName name="_xlnm.Print_Area" localSheetId="10">'Fig3'!$A$1:$N$43</definedName>
    <definedName name="_xlnm.Print_Area" localSheetId="13">'Fig4'!$A$1:$S$51</definedName>
    <definedName name="_xlnm.Print_Area" localSheetId="14">'Fig5'!$A$1:$M$43</definedName>
    <definedName name="_xlnm.Print_Area" localSheetId="15">'Fig6'!$A$1:$Q$36</definedName>
    <definedName name="_xlnm.Print_Area" localSheetId="25">'Fig7-8'!$A$1:$P$74</definedName>
    <definedName name="_xlnm.Print_Area" localSheetId="30">'Fig9'!$A$1:$Y$64</definedName>
    <definedName name="_xlnm.Print_Area" localSheetId="2">Glossary!$A$1:$B$29</definedName>
    <definedName name="_xlnm.Print_Area" localSheetId="1">Notes!$A$1:$A$12</definedName>
    <definedName name="_xlnm.Print_Area" localSheetId="3">'Tab1'!$A$1:$M$85</definedName>
    <definedName name="_xlnm.Print_Area" localSheetId="18">'Tab10'!$A$1:$AH$82</definedName>
    <definedName name="_xlnm.Print_Area" localSheetId="19">'Tab11'!$A$1:$K$81</definedName>
    <definedName name="_xlnm.Print_Area" localSheetId="20">'Tab12'!$A$1:$L$131</definedName>
    <definedName name="_xlnm.Print_Area" localSheetId="21">'Tab13'!$A$1:$I$88</definedName>
    <definedName name="_xlnm.Print_Area" localSheetId="22">'Tab14'!$A$1:$F$87</definedName>
    <definedName name="_xlnm.Print_Area" localSheetId="23">'Tab15'!$A$1:$L$95</definedName>
    <definedName name="_xlnm.Print_Area" localSheetId="24">'Tab16'!$A$1:$I$110</definedName>
    <definedName name="_xlnm.Print_Area" localSheetId="26">'Tab17'!$A$1:$H$81</definedName>
    <definedName name="_xlnm.Print_Area" localSheetId="27">'Tab18'!$A$1:$H$78</definedName>
    <definedName name="_xlnm.Print_Area" localSheetId="28">'Tab19'!$A$1:$K$19</definedName>
    <definedName name="_xlnm.Print_Area" localSheetId="4">'Tab2'!$A$1:$K$90</definedName>
    <definedName name="_xlnm.Print_Area" localSheetId="29">'Tab20'!$A$1:$H$13</definedName>
    <definedName name="_xlnm.Print_Area" localSheetId="6">'Tab3'!$A$1:$Y$81</definedName>
    <definedName name="_xlnm.Print_Area" localSheetId="7">'Tab4'!$A$1:$AB$82</definedName>
    <definedName name="_xlnm.Print_Area" localSheetId="9">'Tab5'!$A$1:$K$77</definedName>
    <definedName name="_xlnm.Print_Area" localSheetId="11">'Tab6'!$A$1:$K$76</definedName>
    <definedName name="_xlnm.Print_Area" localSheetId="12">'Tab7'!$A$1:$K$76</definedName>
    <definedName name="_xlnm.Print_Area" localSheetId="16">'Tab8'!$A$1:$G$89</definedName>
    <definedName name="_xlnm.Print_Area" localSheetId="17">'Tab9'!$A$1:$O$97</definedName>
    <definedName name="_xlnm.Print_Area" localSheetId="0">TOC!$A$1:$A$44</definedName>
    <definedName name="_xlnm.Print_Titles" localSheetId="18">'Tab10'!$A:$C,'Tab10'!$3:$4</definedName>
    <definedName name="_xlnm.Print_Titles" localSheetId="19">'Tab11'!$1:$1</definedName>
    <definedName name="_xlnm.Print_Titles" localSheetId="20">'Tab12'!$1:$5</definedName>
    <definedName name="_xlnm.Print_Titles" localSheetId="21">'Tab13'!$1:$4</definedName>
    <definedName name="_xlnm.Print_Titles" localSheetId="22">'Tab14'!$1:$3</definedName>
    <definedName name="_xlnm.Print_Titles" localSheetId="23">'Tab15'!$1:$4</definedName>
    <definedName name="_xlnm.Print_Titles" localSheetId="24">'Tab16'!$1:$4</definedName>
    <definedName name="_xlnm.Print_Titles" localSheetId="26">'Tab17'!$1:$4</definedName>
    <definedName name="_xlnm.Print_Titles" localSheetId="27">'Tab18'!$4:$4</definedName>
    <definedName name="_xlnm.Print_Titles" localSheetId="4">'Tab2'!$1:$4</definedName>
    <definedName name="_xlnm.Print_Titles" localSheetId="6">'Tab3'!$A:$C,'Tab3'!$3:$4</definedName>
    <definedName name="_xlnm.Print_Titles" localSheetId="7">'Tab4'!$A:$C,'Tab4'!$1:$4</definedName>
    <definedName name="_xlnm.Print_Titles" localSheetId="9">'Tab5'!$A:$C</definedName>
    <definedName name="_xlnm.Print_Titles" localSheetId="16">'Tab8'!$1:$4</definedName>
    <definedName name="_xlnm.Print_Titles" localSheetId="17">'Tab9'!$A:$B,'Tab9'!$1:$4</definedName>
  </definedNames>
  <calcPr calcId="152511"/>
</workbook>
</file>

<file path=xl/calcChain.xml><?xml version="1.0" encoding="utf-8"?>
<calcChain xmlns="http://schemas.openxmlformats.org/spreadsheetml/2006/main">
  <c r="D75" i="29" l="1"/>
  <c r="E11" i="36" l="1"/>
  <c r="K8" i="34" l="1"/>
  <c r="L8" i="34"/>
  <c r="K6" i="34"/>
  <c r="L6" i="34"/>
  <c r="K14" i="33"/>
  <c r="K15" i="33"/>
  <c r="C9" i="32"/>
  <c r="D9" i="32"/>
  <c r="E9" i="32"/>
  <c r="F9" i="32"/>
  <c r="G9" i="32"/>
  <c r="H9" i="32"/>
  <c r="I9" i="32"/>
  <c r="J9" i="32"/>
  <c r="K9" i="32"/>
  <c r="L9" i="32"/>
  <c r="C7" i="32"/>
  <c r="D7" i="32"/>
  <c r="E7" i="32"/>
  <c r="F7" i="32"/>
  <c r="G7" i="32"/>
  <c r="H7" i="32"/>
  <c r="I7" i="32"/>
  <c r="J7" i="32"/>
  <c r="K7" i="32"/>
  <c r="L7" i="32"/>
  <c r="B9" i="32"/>
  <c r="B7" i="32"/>
  <c r="I72" i="22" l="1"/>
  <c r="H72" i="22"/>
  <c r="G72" i="22"/>
  <c r="F72" i="22"/>
  <c r="E72" i="22"/>
  <c r="D72" i="22"/>
  <c r="I72" i="15"/>
  <c r="K72" i="15"/>
  <c r="L72" i="15"/>
  <c r="G72" i="15"/>
  <c r="E72" i="15"/>
  <c r="F71" i="14" l="1"/>
  <c r="D71" i="14"/>
  <c r="I72" i="13"/>
  <c r="H72" i="13"/>
  <c r="G72" i="13"/>
  <c r="F72" i="13"/>
  <c r="E72" i="13"/>
  <c r="D72" i="13"/>
  <c r="J8" i="34" l="1"/>
  <c r="J6" i="34"/>
  <c r="B15" i="33" l="1"/>
  <c r="C15" i="33"/>
  <c r="D15" i="33"/>
  <c r="E15" i="33"/>
  <c r="F15" i="33"/>
  <c r="G15" i="33"/>
  <c r="H15" i="33"/>
  <c r="I15" i="33"/>
  <c r="J15" i="33"/>
  <c r="B14" i="33"/>
  <c r="C14" i="33"/>
  <c r="D14" i="33"/>
  <c r="E14" i="33"/>
  <c r="F14" i="33"/>
  <c r="G14" i="33"/>
  <c r="H14" i="33"/>
  <c r="I14" i="33"/>
  <c r="J14" i="33"/>
  <c r="F28" i="39" l="1"/>
  <c r="F27" i="39"/>
  <c r="D26" i="39"/>
  <c r="C26" i="39"/>
  <c r="F25" i="39"/>
  <c r="F24" i="39"/>
  <c r="F23" i="39"/>
  <c r="F22" i="39"/>
  <c r="F21" i="39"/>
  <c r="F20" i="39"/>
  <c r="F19" i="39"/>
  <c r="F18" i="39"/>
  <c r="F17" i="39"/>
  <c r="F16" i="39"/>
  <c r="F15" i="39"/>
  <c r="F14" i="39"/>
  <c r="F13" i="39"/>
  <c r="F12" i="39"/>
  <c r="F11" i="39"/>
  <c r="F10" i="39"/>
  <c r="P9" i="39"/>
  <c r="F9" i="39"/>
  <c r="P8" i="39"/>
  <c r="F8" i="39"/>
  <c r="F7" i="39"/>
  <c r="F6" i="39"/>
  <c r="F5" i="39"/>
  <c r="I8" i="34" l="1"/>
  <c r="I6" i="34"/>
  <c r="J72" i="15" l="1"/>
  <c r="H72" i="15"/>
  <c r="F72" i="15"/>
  <c r="D72" i="15"/>
  <c r="I17" i="36"/>
  <c r="D17" i="36"/>
  <c r="J16" i="36"/>
  <c r="E16" i="36"/>
  <c r="J15" i="36"/>
  <c r="E15" i="36"/>
  <c r="J14" i="36"/>
  <c r="E14" i="36"/>
  <c r="D9" i="36"/>
  <c r="H8" i="34"/>
  <c r="G8" i="34"/>
  <c r="F8" i="34"/>
  <c r="E8" i="34"/>
  <c r="D8" i="34"/>
  <c r="C8" i="34"/>
  <c r="B8" i="34"/>
  <c r="H6" i="34"/>
  <c r="G6" i="34"/>
  <c r="F6" i="34"/>
  <c r="E6" i="34"/>
  <c r="D6" i="34"/>
  <c r="C6" i="34"/>
  <c r="B6" i="34"/>
  <c r="D8" i="36" l="1"/>
  <c r="D10" i="36"/>
</calcChain>
</file>

<file path=xl/sharedStrings.xml><?xml version="1.0" encoding="utf-8"?>
<sst xmlns="http://schemas.openxmlformats.org/spreadsheetml/2006/main" count="7272" uniqueCount="620">
  <si>
    <t>Return to Table of Contents</t>
  </si>
  <si>
    <t>1st Year</t>
  </si>
  <si>
    <t>2nd Year</t>
  </si>
  <si>
    <t>3rd Year</t>
  </si>
  <si>
    <t>4th Year</t>
  </si>
  <si>
    <t>Total</t>
  </si>
  <si>
    <t>State</t>
  </si>
  <si>
    <t>Dental School</t>
  </si>
  <si>
    <t>Resident</t>
  </si>
  <si>
    <t>Non-Resident</t>
  </si>
  <si>
    <t>AL</t>
  </si>
  <si>
    <t>University of Alabama</t>
  </si>
  <si>
    <t>AZ</t>
  </si>
  <si>
    <t>Arizona School of Dentistry &amp; Oral Health</t>
  </si>
  <si>
    <t>Midwestern University - AZ</t>
  </si>
  <si>
    <t>CA</t>
  </si>
  <si>
    <t>University of the Pacific</t>
  </si>
  <si>
    <t>University of California, San Francisco</t>
  </si>
  <si>
    <t>University of California, Los Angeles</t>
  </si>
  <si>
    <t>Herman Ostrow School of Dentistry of USC</t>
  </si>
  <si>
    <t>Loma Linda University</t>
  </si>
  <si>
    <t>Western University of Health Sciences</t>
  </si>
  <si>
    <t>CO</t>
  </si>
  <si>
    <t>University of Colorado</t>
  </si>
  <si>
    <t>CT</t>
  </si>
  <si>
    <t>University of Connecticut</t>
  </si>
  <si>
    <t>DC</t>
  </si>
  <si>
    <t>Howard University</t>
  </si>
  <si>
    <t>FL</t>
  </si>
  <si>
    <t>University of Florida</t>
  </si>
  <si>
    <t>Nova Southeastern University</t>
  </si>
  <si>
    <t>GA</t>
  </si>
  <si>
    <t>Augusta University</t>
  </si>
  <si>
    <t>IL</t>
  </si>
  <si>
    <t>Southern Illinois University</t>
  </si>
  <si>
    <t>University of Illinois, Chicago</t>
  </si>
  <si>
    <t>Midwestern University - IL</t>
  </si>
  <si>
    <t>IN</t>
  </si>
  <si>
    <t>Indiana University</t>
  </si>
  <si>
    <t>IA</t>
  </si>
  <si>
    <t>University of Iowa</t>
  </si>
  <si>
    <t>KY</t>
  </si>
  <si>
    <t>University of Kentucky</t>
  </si>
  <si>
    <t>University of Louisville</t>
  </si>
  <si>
    <t>LA</t>
  </si>
  <si>
    <t>LSU Health Sciences Center</t>
  </si>
  <si>
    <t>ME</t>
  </si>
  <si>
    <t>University of New England</t>
  </si>
  <si>
    <t>MD</t>
  </si>
  <si>
    <t>University of Maryland</t>
  </si>
  <si>
    <t>MA</t>
  </si>
  <si>
    <t>Harvard University</t>
  </si>
  <si>
    <t>Boston University</t>
  </si>
  <si>
    <t>Tufts University</t>
  </si>
  <si>
    <t>MI</t>
  </si>
  <si>
    <t>University of Detroit Mercy</t>
  </si>
  <si>
    <t>University of Michigan</t>
  </si>
  <si>
    <t>MN</t>
  </si>
  <si>
    <t>University of Minnesota</t>
  </si>
  <si>
    <t>MS</t>
  </si>
  <si>
    <t>University of Mississippi</t>
  </si>
  <si>
    <t>MO</t>
  </si>
  <si>
    <t>University of Missouri, Kansas City</t>
  </si>
  <si>
    <t>Missouri School of Dentistry &amp; Oral Health</t>
  </si>
  <si>
    <t>NE</t>
  </si>
  <si>
    <t>Creighton University</t>
  </si>
  <si>
    <t>University of Nebraska Medical Center</t>
  </si>
  <si>
    <t>NV</t>
  </si>
  <si>
    <t>University of Nevada, Las Vegas</t>
  </si>
  <si>
    <t>NJ</t>
  </si>
  <si>
    <t>Rutgers School of Dental Medicine</t>
  </si>
  <si>
    <t>NY</t>
  </si>
  <si>
    <t>Columbia University</t>
  </si>
  <si>
    <t>New York University</t>
  </si>
  <si>
    <t>Stony Brook University</t>
  </si>
  <si>
    <t>Touro College of Dental Medicine</t>
  </si>
  <si>
    <t>University at Buffalo</t>
  </si>
  <si>
    <t>NC</t>
  </si>
  <si>
    <t>University of North Carolina</t>
  </si>
  <si>
    <t>East Carolina University</t>
  </si>
  <si>
    <t>OH</t>
  </si>
  <si>
    <t>Ohio State University</t>
  </si>
  <si>
    <t>Case Western Reserve University</t>
  </si>
  <si>
    <t>OK</t>
  </si>
  <si>
    <t>University of Oklahoma</t>
  </si>
  <si>
    <t>OR</t>
  </si>
  <si>
    <t>Oregon Health &amp; Science University</t>
  </si>
  <si>
    <t>PA</t>
  </si>
  <si>
    <t>Temple University</t>
  </si>
  <si>
    <t>University of Pennsylvania</t>
  </si>
  <si>
    <t>University of Pittsburgh</t>
  </si>
  <si>
    <t>SC</t>
  </si>
  <si>
    <t>Medical University of South Carolina</t>
  </si>
  <si>
    <t>TN</t>
  </si>
  <si>
    <t>Meharry Medical College</t>
  </si>
  <si>
    <t>University of Tennessee College of Dentistry</t>
  </si>
  <si>
    <t>TX</t>
  </si>
  <si>
    <t>Texas A&amp;M University</t>
  </si>
  <si>
    <t>University of Texas at Houston</t>
  </si>
  <si>
    <t>UT Health San Antonio</t>
  </si>
  <si>
    <t>UT</t>
  </si>
  <si>
    <t>Roseman University of Health Sciences</t>
  </si>
  <si>
    <t>University of Utah</t>
  </si>
  <si>
    <t>VA</t>
  </si>
  <si>
    <t>Virginia Commonwealth University</t>
  </si>
  <si>
    <t>WA</t>
  </si>
  <si>
    <t>University of Washington</t>
  </si>
  <si>
    <t>WV</t>
  </si>
  <si>
    <t>West Virginia University</t>
  </si>
  <si>
    <t>WI</t>
  </si>
  <si>
    <t>Marquette University</t>
  </si>
  <si>
    <t>PR</t>
  </si>
  <si>
    <t>University of Puerto Rico</t>
  </si>
  <si>
    <t>Other Educational Costs</t>
  </si>
  <si>
    <t>General Fees 1st Year</t>
  </si>
  <si>
    <t>Total Other</t>
  </si>
  <si>
    <t>AB</t>
  </si>
  <si>
    <t>University of Alberta</t>
  </si>
  <si>
    <t>BC</t>
  </si>
  <si>
    <t>University of British Columbia</t>
  </si>
  <si>
    <t>MB</t>
  </si>
  <si>
    <t>University of Manitoba</t>
  </si>
  <si>
    <t>NS</t>
  </si>
  <si>
    <t>Dalhousie University</t>
  </si>
  <si>
    <t>ON</t>
  </si>
  <si>
    <t>University of Toronto</t>
  </si>
  <si>
    <t>University of Western Ontario</t>
  </si>
  <si>
    <t>QC</t>
  </si>
  <si>
    <t>McGill University</t>
  </si>
  <si>
    <t>SK</t>
  </si>
  <si>
    <t>University of Saskatchewan</t>
  </si>
  <si>
    <t>2009-10</t>
  </si>
  <si>
    <t>2010-11</t>
  </si>
  <si>
    <t>2011-12</t>
  </si>
  <si>
    <t>2012-13</t>
  </si>
  <si>
    <t>2013-14</t>
  </si>
  <si>
    <t>2014-15</t>
  </si>
  <si>
    <t>2015-16</t>
  </si>
  <si>
    <t>2016-17</t>
  </si>
  <si>
    <t>2017-18</t>
  </si>
  <si>
    <t>2018-19</t>
  </si>
  <si>
    <t>2019-20</t>
  </si>
  <si>
    <t>Mandatory General Fees</t>
  </si>
  <si>
    <t>Instrument Costs</t>
  </si>
  <si>
    <t>Instructional Materials</t>
  </si>
  <si>
    <t>Other Fixed Costs</t>
  </si>
  <si>
    <t>Health Services</t>
  </si>
  <si>
    <t>Rank Order</t>
  </si>
  <si>
    <t>Type of Institutional Sponsor</t>
  </si>
  <si>
    <t>Resident Tuition</t>
  </si>
  <si>
    <t>Total Tuition and Fees</t>
  </si>
  <si>
    <t>Instruments</t>
  </si>
  <si>
    <t>Total Costs</t>
  </si>
  <si>
    <t>Public</t>
  </si>
  <si>
    <t>Non-Resident Tuition</t>
  </si>
  <si>
    <t>Received</t>
  </si>
  <si>
    <t>Examined by Review Committee</t>
  </si>
  <si>
    <t>Applicants Offered a Position</t>
  </si>
  <si>
    <t>First-Year Enrollment</t>
  </si>
  <si>
    <t>Percent</t>
  </si>
  <si>
    <t>Male</t>
  </si>
  <si>
    <t>Female</t>
  </si>
  <si>
    <t>Other</t>
  </si>
  <si>
    <t>Applications</t>
  </si>
  <si>
    <t>Asian (Not Hispanic or Latino)</t>
  </si>
  <si>
    <t>Native Hawaiian or Other Pacific Islander (Not Hispanic or Latino)</t>
  </si>
  <si>
    <t>Two or More Races</t>
  </si>
  <si>
    <t>Nonresident Alien</t>
  </si>
  <si>
    <t>Unknown</t>
  </si>
  <si>
    <t>Combined</t>
  </si>
  <si>
    <t>Academic Average</t>
  </si>
  <si>
    <t>Perceptual Ability</t>
  </si>
  <si>
    <t>Total Science</t>
  </si>
  <si>
    <t>Quantitative</t>
  </si>
  <si>
    <t>Reading Compre-hension</t>
  </si>
  <si>
    <t>Biology</t>
  </si>
  <si>
    <t>Inorganic Chemistry</t>
  </si>
  <si>
    <t>Organic Chemistry</t>
  </si>
  <si>
    <t>VI</t>
  </si>
  <si>
    <t>SI</t>
  </si>
  <si>
    <t>SU</t>
  </si>
  <si>
    <t>Other Factors: Importance of DAT Scores as Admissions Criteria</t>
  </si>
  <si>
    <t>Importance</t>
  </si>
  <si>
    <t>Admissions Factor</t>
  </si>
  <si>
    <t>Pre-Dental GPA</t>
  </si>
  <si>
    <t>Science</t>
  </si>
  <si>
    <t>Non-Science</t>
  </si>
  <si>
    <t>Overall</t>
  </si>
  <si>
    <t>Community Service</t>
  </si>
  <si>
    <t>Professional Experience</t>
  </si>
  <si>
    <t>Importance of Other Factors Used as Admissions Criteria:</t>
  </si>
  <si>
    <t>Desires a Christian environment</t>
  </si>
  <si>
    <t>No</t>
  </si>
  <si>
    <t>Medical School</t>
  </si>
  <si>
    <t>PhD</t>
  </si>
  <si>
    <t>Dental Hygiene</t>
  </si>
  <si>
    <t>Allowed to Receive Credit?</t>
  </si>
  <si>
    <t>Number of Students</t>
  </si>
  <si>
    <t>Comments From Dental Schools Regarding Students Receiving Credit for Previous Academic Work:</t>
  </si>
  <si>
    <t>Comments on Students Receiving Credit for Previous Academic Work:</t>
  </si>
  <si>
    <t>Predental</t>
  </si>
  <si>
    <t>Other Degree</t>
  </si>
  <si>
    <t>Academic Reasons</t>
  </si>
  <si>
    <t>Non-Academic Reasons</t>
  </si>
  <si>
    <t>Class</t>
  </si>
  <si>
    <t>Enrollment</t>
  </si>
  <si>
    <t>Withdrawals</t>
  </si>
  <si>
    <t>Percentage</t>
  </si>
  <si>
    <t>Number of non-zero entries</t>
  </si>
  <si>
    <t>Mean of non-zero entries</t>
  </si>
  <si>
    <t>Standard deviation</t>
  </si>
  <si>
    <r>
      <rPr>
        <vertAlign val="superscript"/>
        <sz val="9"/>
        <color theme="1"/>
        <rFont val="Arial"/>
        <family val="2"/>
      </rPr>
      <t>1</t>
    </r>
    <r>
      <rPr>
        <sz val="9"/>
        <color theme="1"/>
        <rFont val="Arial"/>
        <family val="2"/>
      </rPr>
      <t xml:space="preserve"> University of the Pacific has a three-year program.</t>
    </r>
  </si>
  <si>
    <r>
      <rPr>
        <vertAlign val="superscript"/>
        <sz val="9"/>
        <color theme="1"/>
        <rFont val="Arial"/>
        <family val="2"/>
      </rPr>
      <t>2</t>
    </r>
    <r>
      <rPr>
        <sz val="9"/>
        <color theme="1"/>
        <rFont val="Arial"/>
        <family val="2"/>
      </rPr>
      <t xml:space="preserve"> Not applicable.</t>
    </r>
  </si>
  <si>
    <r>
      <t>University of the Pacific</t>
    </r>
    <r>
      <rPr>
        <vertAlign val="superscript"/>
        <sz val="11"/>
        <color rgb="FF000000"/>
        <rFont val="Arial"/>
        <family val="2"/>
      </rPr>
      <t>1</t>
    </r>
  </si>
  <si>
    <t>N/A</t>
  </si>
  <si>
    <t>Report 2 - Tuition, Admission, and Attrition</t>
  </si>
  <si>
    <t>Table of Contents</t>
  </si>
  <si>
    <t>Notes to the Reader</t>
  </si>
  <si>
    <t>Glossary of Terms</t>
  </si>
  <si>
    <t>Notes to Reader</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</si>
  <si>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</si>
  <si>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The mean is the simple average of values reported by the schools responding to the survey. The mean is calculated by summing the values reported and then dividing the sum by the number of schools responding to the question.</t>
  </si>
  <si>
    <t>The median is the statistic representing the observation that falls at the fifty percent mark. One half of the population falls below this figure.</t>
  </si>
  <si>
    <t>Doctor of Medicine degree.</t>
  </si>
  <si>
    <t>Master of Public Health degree.</t>
  </si>
  <si>
    <t>Master of Science degree.</t>
  </si>
  <si>
    <t>N:</t>
  </si>
  <si>
    <t>Number.</t>
  </si>
  <si>
    <t>N/A:</t>
  </si>
  <si>
    <t>Not available or not applicable.</t>
  </si>
  <si>
    <t>Doctor of Philosophy degree.</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</si>
  <si>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</si>
  <si>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A privately supported program that receives a per capita enrollment subsidy from the state (e.g., some states allocate a prescribed dollar amount per state resident enrolled in their programs). Certain tables in this report may list private/state-related institutions together with private institutions.</t>
  </si>
  <si>
    <t>An educational institution whose programs and activities are operated by publicly elected or appointed school officials and which is supported primarily by public funds.</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</si>
  <si>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</si>
  <si>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Mean:</t>
  </si>
  <si>
    <t>Median:</t>
  </si>
  <si>
    <t>MD:</t>
  </si>
  <si>
    <t>MPH:</t>
  </si>
  <si>
    <t>MS:</t>
  </si>
  <si>
    <t>PhD:</t>
  </si>
  <si>
    <t>Private School:</t>
  </si>
  <si>
    <t>Private/State-Related School:</t>
  </si>
  <si>
    <t>Public School:</t>
  </si>
  <si>
    <t>Standard Deviation:</t>
  </si>
  <si>
    <t>United States mean of non-zero entries</t>
  </si>
  <si>
    <t>2016-17   Touro College of Dental Medicine</t>
  </si>
  <si>
    <t>2013-14   University of New England, Missouri School of Dentistry &amp; Oral Health, University of Utah</t>
  </si>
  <si>
    <t>2012-13   LECOM School of Dental Medicine</t>
  </si>
  <si>
    <r>
      <rPr>
        <vertAlign val="superscript"/>
        <sz val="9"/>
        <rFont val="Arial"/>
        <family val="2"/>
      </rPr>
      <t xml:space="preserve">1 </t>
    </r>
    <r>
      <rPr>
        <sz val="9"/>
        <rFont val="Arial"/>
        <family val="2"/>
      </rPr>
      <t>New dental schools are included in the year in which they began operations:</t>
    </r>
  </si>
  <si>
    <r>
      <t>LECOM College of Dental Medicine</t>
    </r>
    <r>
      <rPr>
        <vertAlign val="superscript"/>
        <sz val="11"/>
        <color rgb="FF000000"/>
        <rFont val="Arial"/>
        <family val="2"/>
      </rPr>
      <t>1</t>
    </r>
  </si>
  <si>
    <r>
      <t>University of New England</t>
    </r>
    <r>
      <rPr>
        <vertAlign val="superscript"/>
        <sz val="11"/>
        <color rgb="FF000000"/>
        <rFont val="Arial"/>
        <family val="2"/>
      </rPr>
      <t>1</t>
    </r>
  </si>
  <si>
    <r>
      <t>Missouri School of Dentistry &amp; Oral Health</t>
    </r>
    <r>
      <rPr>
        <vertAlign val="superscript"/>
        <sz val="11"/>
        <color rgb="FF000000"/>
        <rFont val="Arial"/>
        <family val="2"/>
      </rPr>
      <t>1</t>
    </r>
  </si>
  <si>
    <r>
      <t>Touro College of Dental Medicine</t>
    </r>
    <r>
      <rPr>
        <vertAlign val="superscript"/>
        <sz val="11"/>
        <color rgb="FF000000"/>
        <rFont val="Arial"/>
        <family val="2"/>
      </rPr>
      <t>1</t>
    </r>
  </si>
  <si>
    <r>
      <t>East Carolina University</t>
    </r>
    <r>
      <rPr>
        <vertAlign val="superscript"/>
        <sz val="11"/>
        <color rgb="FF000000"/>
        <rFont val="Arial"/>
        <family val="2"/>
      </rPr>
      <t>1</t>
    </r>
  </si>
  <si>
    <r>
      <t>University of Utah</t>
    </r>
    <r>
      <rPr>
        <vertAlign val="superscript"/>
        <sz val="11"/>
        <color rgb="FF000000"/>
        <rFont val="Arial"/>
        <family val="2"/>
      </rPr>
      <t>1</t>
    </r>
  </si>
  <si>
    <t>Total
 Costs</t>
  </si>
  <si>
    <t>Other 
Fixed Cost</t>
  </si>
  <si>
    <t>United States total</t>
  </si>
  <si>
    <t>Number of Applications:</t>
  </si>
  <si>
    <t>Number of repeating students</t>
  </si>
  <si>
    <t>Kind Abdulaziz University</t>
  </si>
  <si>
    <t>SA</t>
  </si>
  <si>
    <t>United States total by gender</t>
  </si>
  <si>
    <t>United States total by race/ethnicity</t>
  </si>
  <si>
    <t>Average number of applications per school (non-zero entries)</t>
  </si>
  <si>
    <t>Percent of total applications received</t>
  </si>
  <si>
    <t>Black or African American 
(Not Hispanic or Latino)</t>
  </si>
  <si>
    <t>Hispanic or Latino 
(Any Race)</t>
  </si>
  <si>
    <t>White 
(Not Hispanic or Latino)</t>
  </si>
  <si>
    <t>American Indian or 
Alaska Native 
(Not Hispanic or Latino)</t>
  </si>
  <si>
    <r>
      <t>Other</t>
    </r>
    <r>
      <rPr>
        <b/>
        <vertAlign val="superscript"/>
        <sz val="10"/>
        <color rgb="FFFFFFFF"/>
        <rFont val="Arial"/>
        <family val="2"/>
      </rPr>
      <t>1</t>
    </r>
  </si>
  <si>
    <t>N/AP</t>
  </si>
  <si>
    <t>United States total "Very Important (VI)" responses</t>
  </si>
  <si>
    <r>
      <rPr>
        <vertAlign val="superscript"/>
        <sz val="9"/>
        <rFont val="Arial"/>
        <family val="2"/>
      </rPr>
      <t xml:space="preserve">1 </t>
    </r>
    <r>
      <rPr>
        <sz val="9"/>
        <rFont val="Arial"/>
        <family val="2"/>
      </rPr>
      <t>The "Other" gender category includes students who prefer not to report gender, do not identify as either male or female, or whose gender is not available.</t>
    </r>
  </si>
  <si>
    <t>Letters of Recommend-
ation</t>
  </si>
  <si>
    <t>Manual Dexterity Measure-
ment</t>
  </si>
  <si>
    <t>Overcoming Personal/
Financial Challenges</t>
  </si>
  <si>
    <t>Admissions Factor Related to Grades:</t>
  </si>
  <si>
    <t>Other Admissions Factor:</t>
  </si>
  <si>
    <t>United States Total "Yes" Answers/Students Admitted</t>
  </si>
  <si>
    <t>Does dental school admit transfer students?</t>
  </si>
  <si>
    <t>Class Year 
Admitted</t>
  </si>
  <si>
    <t>United States Total "Yes" Answers/Students</t>
  </si>
  <si>
    <t>United States Total "Yes" Answers</t>
  </si>
  <si>
    <t>MPH</t>
  </si>
  <si>
    <r>
      <rPr>
        <vertAlign val="superscript"/>
        <sz val="9"/>
        <color theme="1"/>
        <rFont val="Arial"/>
        <family val="2"/>
      </rPr>
      <t>1</t>
    </r>
    <r>
      <rPr>
        <sz val="9"/>
        <color theme="1"/>
        <rFont val="Arial"/>
        <family val="2"/>
      </rPr>
      <t xml:space="preserve"> See table below for descriptions of "other" degrees offered in combined programs.</t>
    </r>
  </si>
  <si>
    <r>
      <t>Other</t>
    </r>
    <r>
      <rPr>
        <b/>
        <vertAlign val="superscript"/>
        <sz val="11"/>
        <color rgb="FFFFFFFF"/>
        <rFont val="Arial"/>
        <family val="2"/>
      </rPr>
      <t>1</t>
    </r>
  </si>
  <si>
    <r>
      <rPr>
        <vertAlign val="superscript"/>
        <sz val="9"/>
        <color theme="1"/>
        <rFont val="Arial"/>
        <family val="2"/>
      </rPr>
      <t>1</t>
    </r>
    <r>
      <rPr>
        <sz val="9"/>
        <color theme="1"/>
        <rFont val="Arial"/>
        <family val="2"/>
      </rPr>
      <t xml:space="preserve"> Dental Admissions Test. </t>
    </r>
  </si>
  <si>
    <r>
      <rPr>
        <vertAlign val="superscript"/>
        <sz val="9"/>
        <rFont val="Arial"/>
        <family val="2"/>
      </rPr>
      <t>3</t>
    </r>
    <r>
      <rPr>
        <sz val="9"/>
        <rFont val="Arial"/>
        <family val="2"/>
      </rPr>
      <t xml:space="preserve"> GPA is based on a 4.0 scale.</t>
    </r>
  </si>
  <si>
    <r>
      <rPr>
        <vertAlign val="superscript"/>
        <sz val="9"/>
        <rFont val="Arial"/>
        <family val="2"/>
      </rPr>
      <t>4</t>
    </r>
    <r>
      <rPr>
        <sz val="9"/>
        <rFont val="Arial"/>
        <family val="2"/>
      </rPr>
      <t xml:space="preserve">  The mean GPA weights the average of each individual dental school equally and considers only non-zero entries. As the number of first-year students varies by dental school, the mean GPA shown in Table 17 is a weighted figure, and does not represent the true average of all first-year students.</t>
    </r>
  </si>
  <si>
    <r>
      <rPr>
        <vertAlign val="superscript"/>
        <sz val="9"/>
        <rFont val="Arial"/>
        <family val="2"/>
      </rPr>
      <t>2</t>
    </r>
    <r>
      <rPr>
        <sz val="9"/>
        <rFont val="Arial"/>
        <family val="2"/>
      </rPr>
      <t xml:space="preserve"> DAT scores are based on a 30-point standard scale. The mean DAT score weights the average of each individual dental school equally and considers only non-zero entries. As the number of first-year students varies by dental school, the mean DAT scores shown in Table 17 is a weighted figure, and does not represent the true average of all first-year students.</t>
    </r>
  </si>
  <si>
    <r>
      <t>United States Mean</t>
    </r>
    <r>
      <rPr>
        <b/>
        <vertAlign val="superscript"/>
        <sz val="11"/>
        <color rgb="FF000000"/>
        <rFont val="Arial"/>
        <family val="2"/>
      </rPr>
      <t>4</t>
    </r>
  </si>
  <si>
    <r>
      <t>Mean DAT Score</t>
    </r>
    <r>
      <rPr>
        <b/>
        <vertAlign val="superscript"/>
        <sz val="11"/>
        <color rgb="FFFFFFFF"/>
        <rFont val="Arial"/>
        <family val="2"/>
      </rPr>
      <t>2</t>
    </r>
  </si>
  <si>
    <r>
      <t>Predental GPA</t>
    </r>
    <r>
      <rPr>
        <b/>
        <vertAlign val="superscript"/>
        <sz val="11"/>
        <color rgb="FFFFFFFF"/>
        <rFont val="Arial"/>
        <family val="2"/>
      </rPr>
      <t>3</t>
    </r>
  </si>
  <si>
    <t>King Abdulaziz University</t>
  </si>
  <si>
    <t>NOTE: King Abdulaziz University is not included in this table, as the predoctoral program is tuition-free.</t>
  </si>
  <si>
    <t>NOTE: King Abdulaziz University is not included in this table, as the predoctoral program is tuition-free, and a stipend is awarded that covers other educational expenses.</t>
  </si>
  <si>
    <t>Citizenship</t>
  </si>
  <si>
    <t>United States</t>
  </si>
  <si>
    <t>Canada</t>
  </si>
  <si>
    <t>Total First-Year Students</t>
  </si>
  <si>
    <t>Percent of Total</t>
  </si>
  <si>
    <t>1st Year Reason for Attrition</t>
  </si>
  <si>
    <t>Attrition by Academic Year</t>
  </si>
  <si>
    <t>Academic Year</t>
  </si>
  <si>
    <t>Percentage Academic</t>
  </si>
  <si>
    <t>Percentage Non-Academic</t>
  </si>
  <si>
    <t>Total First Year</t>
  </si>
  <si>
    <t>Total Enrollment</t>
  </si>
  <si>
    <t>Total Attrition</t>
  </si>
  <si>
    <t>2008-09</t>
  </si>
  <si>
    <t>NOTE: Data from King Abdulaziz University is not included in this table.</t>
  </si>
  <si>
    <t>New dental schools are included in the year in which they began operations:</t>
  </si>
  <si>
    <t>University of New England, Missouri School of Dentistry and Oral Health, and University of Utah</t>
  </si>
  <si>
    <t>LECOM School of Dental Medicine</t>
  </si>
  <si>
    <t xml:space="preserve">Midwestern University - IL, East Carolina University, and Roseman University </t>
  </si>
  <si>
    <t>Private</t>
  </si>
  <si>
    <t>Variable</t>
  </si>
  <si>
    <t>New programs, and the years they began operations, are:</t>
  </si>
  <si>
    <t>(first included in 2016-17)</t>
  </si>
  <si>
    <t>(first included in 2015-16)</t>
  </si>
  <si>
    <t>(first included in 2014-15)</t>
  </si>
  <si>
    <t>(first included in 2012-13)</t>
  </si>
  <si>
    <t xml:space="preserve">United States </t>
  </si>
  <si>
    <t>Sum</t>
  </si>
  <si>
    <t>M</t>
  </si>
  <si>
    <t>F</t>
  </si>
  <si>
    <t>O</t>
  </si>
  <si>
    <t>(first included in 2019-20)</t>
  </si>
  <si>
    <r>
      <rPr>
        <vertAlign val="superscript"/>
        <sz val="9"/>
        <color theme="1"/>
        <rFont val="Arial"/>
        <family val="2"/>
      </rPr>
      <t>1</t>
    </r>
    <r>
      <rPr>
        <sz val="9"/>
        <color theme="1"/>
        <rFont val="Arial"/>
        <family val="2"/>
      </rPr>
      <t xml:space="preserve">Averages presented here do not include new dental schools, for those years in which they operated a partial program. </t>
    </r>
  </si>
  <si>
    <t>State /
Country /
Province</t>
  </si>
  <si>
    <t>United States, CODA-Accredited Dental Schools</t>
  </si>
  <si>
    <t>International, CODA-Accredited Dental School</t>
  </si>
  <si>
    <t>Canada, CDAC-Accredited Dental Schools</t>
  </si>
  <si>
    <t>NOTE: Figure does not include data from King Abdulaziz University.</t>
  </si>
  <si>
    <t>Other / Unknown</t>
  </si>
  <si>
    <r>
      <rPr>
        <vertAlign val="superscript"/>
        <sz val="9"/>
        <color theme="1"/>
        <rFont val="Arial"/>
        <family val="2"/>
      </rPr>
      <t xml:space="preserve">1 </t>
    </r>
    <r>
      <rPr>
        <sz val="9"/>
        <color theme="1"/>
        <rFont val="Arial"/>
        <family val="2"/>
      </rPr>
      <t xml:space="preserve">The "Other" gender category includes students who prefer not to report gender, do not identify as either male or female, or whose gender is not available. </t>
    </r>
  </si>
  <si>
    <t>State /
Country</t>
  </si>
  <si>
    <t>State /
Province</t>
  </si>
  <si>
    <t>State / Province</t>
  </si>
  <si>
    <t>2007-08</t>
  </si>
  <si>
    <r>
      <rPr>
        <vertAlign val="superscript"/>
        <sz val="9"/>
        <color theme="1"/>
        <rFont val="Arial"/>
        <family val="2"/>
      </rPr>
      <t>1</t>
    </r>
    <r>
      <rPr>
        <sz val="9"/>
        <color theme="1"/>
        <rFont val="Arial"/>
        <family val="2"/>
      </rPr>
      <t>The overall DAT score mean weights the average of each individual dental school equally and considers only non-zero entries. As the number of first-year students varies by dental school, the overall DAT score mean shown in Figure 7 is a weighted figure, and does not represent the true average of all first-year students.</t>
    </r>
  </si>
  <si>
    <r>
      <rPr>
        <vertAlign val="superscript"/>
        <sz val="9"/>
        <color theme="1"/>
        <rFont val="Arial"/>
        <family val="2"/>
      </rPr>
      <t>1</t>
    </r>
    <r>
      <rPr>
        <sz val="9"/>
        <color theme="1"/>
        <rFont val="Arial"/>
        <family val="2"/>
      </rPr>
      <t>The overall GPA mean weights the average of each individual dental school equally and considers only non-zero entries. As the number of first-year students varies by dental school, the overall GPA mean shown in Figure 8 is a weighted figure, and does not represent the true average of all first-year students.</t>
    </r>
  </si>
  <si>
    <t>18-19</t>
  </si>
  <si>
    <t>17-18</t>
  </si>
  <si>
    <t>16-17</t>
  </si>
  <si>
    <t>15-16</t>
  </si>
  <si>
    <t>14-15</t>
  </si>
  <si>
    <t>13-14</t>
  </si>
  <si>
    <t>12-13</t>
  </si>
  <si>
    <t>11-12</t>
  </si>
  <si>
    <t>10-11</t>
  </si>
  <si>
    <t>09-10</t>
  </si>
  <si>
    <t>08-09</t>
  </si>
  <si>
    <t>07-08</t>
  </si>
  <si>
    <t>06-07</t>
  </si>
  <si>
    <t>05-06</t>
  </si>
  <si>
    <t>04-05</t>
  </si>
  <si>
    <t>03-04</t>
  </si>
  <si>
    <t>02-03</t>
  </si>
  <si>
    <t>01-02</t>
  </si>
  <si>
    <t>00-01</t>
  </si>
  <si>
    <t>99-00</t>
  </si>
  <si>
    <t>98-99</t>
  </si>
  <si>
    <t>97-98</t>
  </si>
  <si>
    <t>96-97</t>
  </si>
  <si>
    <t>95-96</t>
  </si>
  <si>
    <t>94-95</t>
  </si>
  <si>
    <t>93-94</t>
  </si>
  <si>
    <t>92-93</t>
  </si>
  <si>
    <t>91-92</t>
  </si>
  <si>
    <t>90-91</t>
  </si>
  <si>
    <t>89-90</t>
  </si>
  <si>
    <t>88-89</t>
  </si>
  <si>
    <t>87-88</t>
  </si>
  <si>
    <t>86-87</t>
  </si>
  <si>
    <t>85-86</t>
  </si>
  <si>
    <t>84-85</t>
  </si>
  <si>
    <t>83-84</t>
  </si>
  <si>
    <t>82-83</t>
  </si>
  <si>
    <t>81-82</t>
  </si>
  <si>
    <t>80-81</t>
  </si>
  <si>
    <t>79-80</t>
  </si>
  <si>
    <t>78-79</t>
  </si>
  <si>
    <t>77-78</t>
  </si>
  <si>
    <t>76-77</t>
  </si>
  <si>
    <t>75-76</t>
  </si>
  <si>
    <t>% of 1st year students</t>
  </si>
  <si>
    <t>1st year enrollment</t>
  </si>
  <si>
    <t>YEAR</t>
  </si>
  <si>
    <t>Academic reasons</t>
  </si>
  <si>
    <t>1995-96</t>
  </si>
  <si>
    <t>1996-97</t>
  </si>
  <si>
    <t>1997-98</t>
  </si>
  <si>
    <t>1998-99</t>
  </si>
  <si>
    <t>1999-2000</t>
  </si>
  <si>
    <t>2000-01</t>
  </si>
  <si>
    <t>2001-02</t>
  </si>
  <si>
    <t>2002-03</t>
  </si>
  <si>
    <t>2003-04</t>
  </si>
  <si>
    <t>2004-05</t>
  </si>
  <si>
    <t>2005-06</t>
  </si>
  <si>
    <t>2006-07</t>
  </si>
  <si>
    <r>
      <rPr>
        <vertAlign val="superscript"/>
        <sz val="9"/>
        <rFont val="Arial"/>
        <family val="2"/>
      </rPr>
      <t>1</t>
    </r>
    <r>
      <rPr>
        <sz val="9"/>
        <rFont val="Arial"/>
        <family val="2"/>
      </rPr>
      <t xml:space="preserve"> Percent of applications enrolled. The total number of applications received by all schools is greater than the total number of individual applicants, since prospective students submit an application to more than one school.</t>
    </r>
  </si>
  <si>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t>
    </r>
  </si>
  <si>
    <r>
      <rPr>
        <vertAlign val="superscript"/>
        <sz val="9"/>
        <rFont val="Arial"/>
        <family val="2"/>
      </rPr>
      <t>3</t>
    </r>
    <r>
      <rPr>
        <sz val="9"/>
        <rFont val="Arial"/>
        <family val="2"/>
      </rPr>
      <t xml:space="preserve"> First-year enrollment includes repeaters.</t>
    </r>
  </si>
  <si>
    <r>
      <t>Percent</t>
    </r>
    <r>
      <rPr>
        <b/>
        <vertAlign val="superscript"/>
        <sz val="10"/>
        <color rgb="FFFFFFFF"/>
        <rFont val="Arial"/>
        <family val="2"/>
      </rPr>
      <t>1</t>
    </r>
  </si>
  <si>
    <r>
      <t>Other</t>
    </r>
    <r>
      <rPr>
        <b/>
        <u/>
        <vertAlign val="superscript"/>
        <sz val="11"/>
        <color rgb="FFFFFFFF"/>
        <rFont val="Arial"/>
        <family val="2"/>
      </rPr>
      <t>2</t>
    </r>
  </si>
  <si>
    <t>Province</t>
  </si>
  <si>
    <t>1st Year Withdrawals</t>
  </si>
  <si>
    <t>1st Year Enrollment</t>
  </si>
  <si>
    <t>School Name</t>
  </si>
  <si>
    <t>TERM</t>
  </si>
  <si>
    <t>DEFINITION</t>
  </si>
  <si>
    <t>© 2021 American Dental Association</t>
  </si>
  <si>
    <t>2020-21</t>
  </si>
  <si>
    <r>
      <t>N/A</t>
    </r>
    <r>
      <rPr>
        <vertAlign val="superscript"/>
        <sz val="11"/>
        <color rgb="FF000000"/>
        <rFont val="Arial"/>
        <family val="2"/>
      </rPr>
      <t>2</t>
    </r>
  </si>
  <si>
    <t>Université Laval</t>
  </si>
  <si>
    <t>Université de Montréal</t>
  </si>
  <si>
    <t>N/AV</t>
  </si>
  <si>
    <t>Mean</t>
  </si>
  <si>
    <t>N</t>
  </si>
  <si>
    <t>RTUFE1</t>
  </si>
  <si>
    <t>NRTUFE1</t>
  </si>
  <si>
    <t>multiplier</t>
  </si>
  <si>
    <t>Res</t>
  </si>
  <si>
    <t>Non res</t>
  </si>
  <si>
    <t>Private Nonprofit</t>
  </si>
  <si>
    <t>Private/State-Related</t>
  </si>
  <si>
    <t>Std Dev</t>
  </si>
  <si>
    <t>Minimum</t>
  </si>
  <si>
    <t>Maximum</t>
  </si>
  <si>
    <t>RTOTCOST</t>
  </si>
  <si>
    <t>NRTOTCOST</t>
  </si>
  <si>
    <t>Figure 4-Public</t>
  </si>
  <si>
    <t>The MEANS Procedure</t>
  </si>
  <si>
    <t>Analysis Variable : RTOTCOST</t>
  </si>
  <si>
    <t>Figure 4-Private</t>
  </si>
  <si>
    <r>
      <t xml:space="preserve">N/AV </t>
    </r>
    <r>
      <rPr>
        <vertAlign val="superscript"/>
        <sz val="11"/>
        <color rgb="FF000000"/>
        <rFont val="Arial"/>
        <family val="2"/>
      </rPr>
      <t>1</t>
    </r>
  </si>
  <si>
    <r>
      <rPr>
        <vertAlign val="superscript"/>
        <sz val="9"/>
        <rFont val="Arial"/>
        <family val="2"/>
      </rPr>
      <t>1</t>
    </r>
    <r>
      <rPr>
        <sz val="9"/>
        <rFont val="Arial"/>
        <family val="2"/>
      </rPr>
      <t xml:space="preserve"> N/AV = Not available.</t>
    </r>
  </si>
  <si>
    <r>
      <t>N/AV</t>
    </r>
    <r>
      <rPr>
        <vertAlign val="superscript"/>
        <sz val="11"/>
        <color rgb="FF000000"/>
        <rFont val="Arial"/>
        <family val="2"/>
      </rPr>
      <t>4</t>
    </r>
  </si>
  <si>
    <r>
      <t>First-Year Enrollment</t>
    </r>
    <r>
      <rPr>
        <b/>
        <vertAlign val="superscript"/>
        <sz val="10"/>
        <color rgb="FFFFFFFF"/>
        <rFont val="Arial"/>
        <family val="2"/>
      </rPr>
      <t>3</t>
    </r>
  </si>
  <si>
    <r>
      <rPr>
        <vertAlign val="superscript"/>
        <sz val="9"/>
        <rFont val="Arial"/>
        <family val="2"/>
      </rPr>
      <t>4</t>
    </r>
    <r>
      <rPr>
        <sz val="9"/>
        <rFont val="Arial"/>
        <family val="2"/>
      </rPr>
      <t xml:space="preserve"> N/AV = Not available.</t>
    </r>
  </si>
  <si>
    <t>NOTE: King Abdulaziz does not collect applicant ethnicty/race information and is not included in this table. For applicant breakdowns by gender, see Table 9.</t>
  </si>
  <si>
    <t>NI</t>
  </si>
  <si>
    <r>
      <rPr>
        <vertAlign val="superscript"/>
        <sz val="9"/>
        <color theme="1"/>
        <rFont val="Arial"/>
        <family val="2"/>
      </rPr>
      <t xml:space="preserve">1 </t>
    </r>
    <r>
      <rPr>
        <sz val="9"/>
        <color theme="1"/>
        <rFont val="Arial"/>
        <family val="2"/>
      </rPr>
      <t>VI='Very Important', SI="Somewhat Important", SU="Somewhat Unimportant", NI="Not Important", N/AP="Not Applicable", N/AV="Not available".</t>
    </r>
  </si>
  <si>
    <t>NA</t>
  </si>
  <si>
    <t>Pre-Admission Interview</t>
  </si>
  <si>
    <t>Evidence of ability to handle rigor of dental school curriculum</t>
  </si>
  <si>
    <t>BCP GPA</t>
  </si>
  <si>
    <t>Upward Grade Trend</t>
  </si>
  <si>
    <t>ADEA AADSAS BCP GPA (Biology, Chemistry, Biochemistry and Physics)</t>
  </si>
  <si>
    <t>GPA earned</t>
  </si>
  <si>
    <t>Local GPA</t>
  </si>
  <si>
    <t>State / Country / Province</t>
  </si>
  <si>
    <t>Motivation and enthusiasm for the profession</t>
  </si>
  <si>
    <t>Supplemental Application Essay Responses</t>
  </si>
  <si>
    <t>Yes</t>
  </si>
  <si>
    <t>2nd Year Standing</t>
  </si>
  <si>
    <t>1st Year Standing</t>
  </si>
  <si>
    <t>3rd Year Standing</t>
  </si>
  <si>
    <t>-</t>
  </si>
  <si>
    <r>
      <t>N/A</t>
    </r>
    <r>
      <rPr>
        <vertAlign val="superscript"/>
        <sz val="11"/>
        <color rgb="FF000000"/>
        <rFont val="Arial"/>
        <family val="2"/>
      </rPr>
      <t>1</t>
    </r>
  </si>
  <si>
    <r>
      <rPr>
        <vertAlign val="superscript"/>
        <sz val="9"/>
        <color rgb="FF000000"/>
        <rFont val="Arial"/>
        <family val="2"/>
      </rPr>
      <t>1</t>
    </r>
    <r>
      <rPr>
        <sz val="9"/>
        <color rgb="FF000000"/>
        <rFont val="Arial"/>
        <family val="2"/>
      </rPr>
      <t xml:space="preserve"> N/A=Not available</t>
    </r>
  </si>
  <si>
    <t>Certificate in Public Health</t>
  </si>
  <si>
    <t>M.A. in Bioethics</t>
  </si>
  <si>
    <t>Graduate business minor in health sciences</t>
  </si>
  <si>
    <t>Certificate in Public Health Foundations and Practice</t>
  </si>
  <si>
    <t>Our Dental Students can enroll in an MPH Program with the University. Our School of Dental Medicine offers a certificate in Dental Public Health.</t>
  </si>
  <si>
    <t>Bachelor of Medical Science</t>
  </si>
  <si>
    <r>
      <rPr>
        <vertAlign val="superscript"/>
        <sz val="9"/>
        <rFont val="Arial"/>
        <family val="2"/>
      </rPr>
      <t>2</t>
    </r>
    <r>
      <rPr>
        <sz val="9"/>
        <rFont val="Arial"/>
        <family val="2"/>
      </rPr>
      <t xml:space="preserve"> N/A=Not available</t>
    </r>
  </si>
  <si>
    <t>&lt;0.1</t>
  </si>
  <si>
    <t>19-20</t>
  </si>
  <si>
    <t>Tuition</t>
  </si>
  <si>
    <t>Admission</t>
  </si>
  <si>
    <t>Attrition</t>
  </si>
  <si>
    <t>First Year Tuition</t>
  </si>
  <si>
    <t>Non-academic reasons</t>
  </si>
  <si>
    <r>
      <t xml:space="preserve">United States total </t>
    </r>
    <r>
      <rPr>
        <b/>
        <vertAlign val="superscript"/>
        <sz val="11"/>
        <color rgb="FF000000"/>
        <rFont val="Arial"/>
        <family val="2"/>
      </rPr>
      <t>5</t>
    </r>
  </si>
  <si>
    <t>Total "Very Important (VI)" responses</t>
  </si>
  <si>
    <t>NOTE: King Abdulaziz University and Canadian dental schools use different admissions criteria, and are not included in Table 11.</t>
  </si>
  <si>
    <t>2021-22 Survey of Dental Education</t>
  </si>
  <si>
    <t>Totals (including new school)</t>
  </si>
  <si>
    <t>Totals (excluding new school)</t>
  </si>
  <si>
    <t>Table 1: United States Dental School Resident and Non-Resident Tuition by Class, 2021-22</t>
  </si>
  <si>
    <r>
      <rPr>
        <vertAlign val="superscript"/>
        <sz val="9"/>
        <color theme="1"/>
        <rFont val="Arial"/>
        <family val="2"/>
      </rPr>
      <t>3</t>
    </r>
    <r>
      <rPr>
        <sz val="9"/>
        <color theme="1"/>
        <rFont val="Arial"/>
        <family val="2"/>
      </rPr>
      <t xml:space="preserve"> Texas Tech University Health Sciences Center El Paso began operations in the 2021-22 school year.</t>
    </r>
  </si>
  <si>
    <t>© 2022 American Dental Association</t>
  </si>
  <si>
    <r>
      <t xml:space="preserve">Report 2: Tuition, Admission, and Attrition summarizes information gathered by the annual </t>
    </r>
    <r>
      <rPr>
        <i/>
        <sz val="11"/>
        <color rgb="FF000000"/>
        <rFont val="Arial"/>
        <family val="2"/>
      </rPr>
      <t>Survey of Dental Education</t>
    </r>
    <r>
      <rPr>
        <sz val="11"/>
        <color rgb="FF000000"/>
        <rFont val="Arial"/>
        <family val="2"/>
      </rPr>
      <t xml:space="preserve"> for 2021-22. The purpose of this report is to present information from dental schools regarding tuition and other educational expenses, academic qualifications of students, admissions criteria, combined degree programs, and attrition.</t>
    </r>
  </si>
  <si>
    <r>
      <t>Requests to complete the 2021-22</t>
    </r>
    <r>
      <rPr>
        <i/>
        <sz val="11"/>
        <color theme="1"/>
        <rFont val="Arial"/>
        <family val="2"/>
      </rPr>
      <t xml:space="preserve"> Survey of Dental Education</t>
    </r>
    <r>
      <rPr>
        <sz val="11"/>
        <color theme="1"/>
        <rFont val="Arial"/>
        <family val="2"/>
      </rPr>
      <t xml:space="preserve"> were sent to all 68 United States dental schools accredited by the Commission on Dental Accreditation (CODA), one international dental school accredited by CODA, and ten Canadian dental schools accredited by the Commission on Dental Accreditation of Canada (CDAC) in August 2021. Data collection was conducted by the ADA Health Policy Institute (HPI), on behalf of CODA. </t>
    </r>
  </si>
  <si>
    <t>Table 2: First-Year Tuition and Annual Related Educational Costs in the United States and Canada, 2021-22</t>
  </si>
  <si>
    <t>Texas Tech University Health Sciences Center El Paso</t>
  </si>
  <si>
    <r>
      <t>N/A</t>
    </r>
    <r>
      <rPr>
        <vertAlign val="superscript"/>
        <sz val="11"/>
        <color theme="1"/>
        <rFont val="Arial"/>
        <family val="2"/>
      </rPr>
      <t>1</t>
    </r>
  </si>
  <si>
    <r>
      <rPr>
        <vertAlign val="superscript"/>
        <sz val="9"/>
        <color theme="1"/>
        <rFont val="Arial"/>
        <family val="2"/>
      </rPr>
      <t>3</t>
    </r>
    <r>
      <rPr>
        <sz val="9"/>
        <color theme="1"/>
        <rFont val="Arial"/>
        <family val="2"/>
      </rPr>
      <t xml:space="preserve"> Texas Tech University Health Sciences Center El Paso began operations in the 2021-22 school year, and had no enrollment in the 2nd, 3rd, and 4th year classes.</t>
    </r>
  </si>
  <si>
    <r>
      <rPr>
        <vertAlign val="superscript"/>
        <sz val="9"/>
        <color theme="1"/>
        <rFont val="Arial"/>
        <family val="2"/>
      </rPr>
      <t>4</t>
    </r>
    <r>
      <rPr>
        <sz val="9"/>
        <color theme="1"/>
        <rFont val="Arial"/>
        <family val="2"/>
      </rPr>
      <t xml:space="preserve"> Not available.</t>
    </r>
  </si>
  <si>
    <t>2021-22   Texas Tech University Health Sciences Center El Paso</t>
  </si>
  <si>
    <t>2021-22</t>
  </si>
  <si>
    <t>Table 3: First Year United States Dental School Tuition and Fees for Residents and Non-Residents, 2011-12 to 2021-22</t>
  </si>
  <si>
    <t>Table 4: United States Dental School Mandatory General Fees, Instrument, Textbook, and Health Services Costs by Class, 2021-22</t>
  </si>
  <si>
    <r>
      <t>Total - All Years</t>
    </r>
    <r>
      <rPr>
        <b/>
        <vertAlign val="superscript"/>
        <sz val="11"/>
        <color rgb="FFFFFFFF"/>
        <rFont val="Arial"/>
        <family val="2"/>
      </rPr>
      <t>3</t>
    </r>
  </si>
  <si>
    <t>Table 4: United States Dental School Mandatory General Fees, Instrument, Instructional Materials, and Health Services Costs by Class, 2021-22</t>
  </si>
  <si>
    <t>Table 5: United States Dental Schools Ranked by Total Resident First-Year Costs, 2021-22</t>
  </si>
  <si>
    <r>
      <rPr>
        <vertAlign val="superscript"/>
        <sz val="9"/>
        <color theme="1"/>
        <rFont val="Arial"/>
        <family val="2"/>
      </rPr>
      <t>1</t>
    </r>
    <r>
      <rPr>
        <sz val="9"/>
        <color theme="1"/>
        <rFont val="Arial"/>
        <family val="2"/>
      </rPr>
      <t xml:space="preserve"> The program at Texas Tech University Health Sciences Center began operations too recently to have complete cost data, and is excluded from the table.</t>
    </r>
  </si>
  <si>
    <r>
      <t>Table 6: United States Dental Schools Ranked by Total Resident Costs for All Four Years, 2021-22</t>
    </r>
    <r>
      <rPr>
        <b/>
        <vertAlign val="superscript"/>
        <sz val="11"/>
        <color rgb="FF000000"/>
        <rFont val="Arial"/>
        <family val="2"/>
      </rPr>
      <t>1</t>
    </r>
  </si>
  <si>
    <r>
      <t>Table 7: United States Dental Schools Ranked by Total Non-Resident Costs for All Four Years, 2021-22</t>
    </r>
    <r>
      <rPr>
        <b/>
        <vertAlign val="superscript"/>
        <sz val="11"/>
        <color rgb="FF000000"/>
        <rFont val="Arial"/>
        <family val="2"/>
      </rPr>
      <t>1</t>
    </r>
  </si>
  <si>
    <t>Table 6: United States Dental Schools Ranked by Total Resident Costs for All Four Years, 2021-22</t>
  </si>
  <si>
    <t>Table 7: United States Dental Schools Ranked by Total Non-Resident Costs for All Four Years, 2021-22</t>
  </si>
  <si>
    <t>Table 8: Number of Applications Received and Examined, and Applicants Offered Positions in CODA-accredited and Canadian Dental Schools, 2021-22</t>
  </si>
  <si>
    <t>Table 9: Applications Received by CODA-accredited and Canadian Dental Schools, 2021-22</t>
  </si>
  <si>
    <t>Table 10: Applications Received by Dental Schools in the United States by Ethnicity/Race and Gender, 2021-22</t>
  </si>
  <si>
    <t>Resident (2021 Dollars)</t>
  </si>
  <si>
    <t>Non-Resident (2021 Dollars)</t>
  </si>
  <si>
    <t>Figure 1: Average United States Dental School Tuition and Fees for Resident and Non-Resident First Year Students, in Nominal and 2021 Dollars, 2011-12 to 2021-22</t>
  </si>
  <si>
    <t>Figure 2: Average First-Year Resident Tuition and Fees by Type of Institutional Sponsor, in Nominal and 2021 Dollars, 2011-12 to 2021-22</t>
  </si>
  <si>
    <t>Public (2021 Dollars)</t>
  </si>
  <si>
    <t>Private (2021 Dollars)</t>
  </si>
  <si>
    <t>(not included)</t>
  </si>
  <si>
    <r>
      <t>Figure 3: Average United States Dental School Total Resident and Non-Resident Costs for All Four Years, in Nominal and 2021 Dollars, 2011-12 to 2021-22</t>
    </r>
    <r>
      <rPr>
        <b/>
        <vertAlign val="superscript"/>
        <sz val="11"/>
        <color theme="1"/>
        <rFont val="Arial"/>
        <family val="2"/>
      </rPr>
      <t>1</t>
    </r>
  </si>
  <si>
    <t>Figure 3: Average United States Dental School Total Resident and Non-Resident Costs for All Four Years, in Nominal and 2021 Dollars, 2011-12 to 2021-22</t>
  </si>
  <si>
    <r>
      <t>Figure 4: Average United States Dental School Total Resident Costs for All Four Years by Type of Institutional Sponsor, in Nominal and 2021 Dollars, 2011-12 to 2021-22</t>
    </r>
    <r>
      <rPr>
        <b/>
        <vertAlign val="superscript"/>
        <sz val="11"/>
        <color theme="1"/>
        <rFont val="Arial"/>
        <family val="2"/>
      </rPr>
      <t>1</t>
    </r>
  </si>
  <si>
    <r>
      <t>Figure 5: Average United States Dental School Total Non-Resident Costs for All Four Years by Type of Institutional Sponsor, 2011-12 to 2021-22</t>
    </r>
    <r>
      <rPr>
        <b/>
        <vertAlign val="superscript"/>
        <sz val="11"/>
        <color theme="1"/>
        <rFont val="Arial"/>
        <family val="2"/>
      </rPr>
      <t>1</t>
    </r>
  </si>
  <si>
    <t>Figure 4: Average United States Dental School Total Resident Costs for All Four Years by Type of Institutional Sponsor, in Nominal and 2021 Dollars, 2011-12 to 2021-22</t>
  </si>
  <si>
    <t>Figure 5: Average United States Dental School Total Non-Resident Costs for All Four Years by Type of Institutional Sponsor, 2011-12 to 2021-22</t>
  </si>
  <si>
    <t>Table 11: Importance of DAT Scores Used as Admissions Criteria by United States Dental Schools, 2021-22</t>
  </si>
  <si>
    <t>Number of Times the Applicant took DAT</t>
  </si>
  <si>
    <t>Table 11: Importance of DAT Scores Used as Admissions Criteria by CODA-accredited and Canadian Dental Schools, 2021-22</t>
  </si>
  <si>
    <t>Table 12: Importance of College Grades and Other Factors Used as Admissions Criteria by Dental Schools in the United States and Canada, 2021-22</t>
  </si>
  <si>
    <t>Table 12: Importance of Other Factors Used as Admissions Criteria by Dental Schools in the United States and Canada, 2021-22</t>
  </si>
  <si>
    <t>Importance of Other Factors Used as Admissions Criteria Related to Grades:</t>
  </si>
  <si>
    <t>GPA trends</t>
  </si>
  <si>
    <t>The meaningfulness or value of a GPA is dependent on context: If a 4.00 GPA reflects completion only</t>
  </si>
  <si>
    <t>Undergrad/Graduate BCP GPA</t>
  </si>
  <si>
    <t>last 30 hrs science GPA</t>
  </si>
  <si>
    <t>final 60 credit hour average and higher science average (biochemistry, microbiology and psysiology)</t>
  </si>
  <si>
    <t>King Abdulaziz University Dental School</t>
  </si>
  <si>
    <t>Research and enrichment programs.</t>
  </si>
  <si>
    <t>Evidence of overcoming some difficulty, e.g. grit, perseverance, resiliency</t>
  </si>
  <si>
    <t>rigor of biology preparation</t>
  </si>
  <si>
    <t>Fit with our mission and values; essays</t>
  </si>
  <si>
    <t>Personal statement and responses to essay questions</t>
  </si>
  <si>
    <t>essays</t>
  </si>
  <si>
    <t>Research Experience</t>
  </si>
  <si>
    <t>personal character, critical thinking/problem solving, interpersonal communication skills, time management skills</t>
  </si>
  <si>
    <t>Student Essay</t>
  </si>
  <si>
    <t>Persistence &amp; Dedication</t>
  </si>
  <si>
    <t>State residency</t>
  </si>
  <si>
    <t>life experiences, dental shadowing, verbal and written communication</t>
  </si>
  <si>
    <t>To complete the Scientific Track in the preparatory/foundation year, with a minimum grade of 4.5/5 GPA. Students must obtain at least a B+ score in Physics, Chemistry, Mathematics and Biology. Then the weighted percentage is calculated as follows: Weighted percentage = Total of [Student grade (%) in every foundation year course x credit hours of the foundation year course] divided by the total credit hours of all foundation year courses.</t>
  </si>
  <si>
    <r>
      <t>Figure 6: Applications Received by United States Dental Schools by Gender</t>
    </r>
    <r>
      <rPr>
        <b/>
        <vertAlign val="superscript"/>
        <sz val="11"/>
        <color theme="1"/>
        <rFont val="Arial"/>
        <family val="2"/>
      </rPr>
      <t>1</t>
    </r>
    <r>
      <rPr>
        <b/>
        <sz val="11"/>
        <color theme="1"/>
        <rFont val="Arial"/>
        <family val="2"/>
      </rPr>
      <t>, 2021-22</t>
    </r>
  </si>
  <si>
    <t>Figure 6: Applications Received by United States and Canadian Dental Schools by Gender, 2021-22</t>
  </si>
  <si>
    <t>The CoD looks for candidates who have the ability to handle stress/challenges of a heavy course load (30 hrs/semester) while still maintaining good grades.</t>
  </si>
  <si>
    <t>Table 13: CODA-accredited Dental Schools Admitting Transfer Students from Programs in the US and Canada, 2021-22</t>
  </si>
  <si>
    <t>Table 13: CODA-accredited and Canadian Dental Schools Admitting Transfer Students from Programs in the US and Canada, 2021-22</t>
  </si>
  <si>
    <t>Transfer students admitted in 2021-22:</t>
  </si>
  <si>
    <t>Table 14: Number of International Dental School Graduates Admitted to CODA-accredited and Canadian Dental Schools by Class, 2021-22</t>
  </si>
  <si>
    <t>Admitted International Dental School Graduates 
in 2021-22?</t>
  </si>
  <si>
    <t>Number of International Dental School Graduates Admitted with 
Advanced Standing 
in 2021-22</t>
  </si>
  <si>
    <t>Table 15: Number of Students Receiving Credit for Previous Academic Work in CODA-accredited and Canadian Dental Schools, 2021-22</t>
  </si>
  <si>
    <t>Bachelor of Medical Sciences</t>
  </si>
  <si>
    <t>Table 16: Number of CODA-accredited and Canadian Dental Schools Offering Combined Degree Programs, 2021-22</t>
  </si>
  <si>
    <t>Other Degrees for United States Dental Schools Offering Combined Degree Programs, 2021-22</t>
  </si>
  <si>
    <t>combined DMD/DO</t>
  </si>
  <si>
    <t>JD, MBE, ML</t>
  </si>
  <si>
    <t>B.Sc.Dent</t>
  </si>
  <si>
    <t>B.Sc.</t>
  </si>
  <si>
    <t>Master of Public Health Certificate with Dental Emphasis</t>
  </si>
  <si>
    <t>Community Health Certificate</t>
  </si>
  <si>
    <r>
      <t>Table 17: Average DAT</t>
    </r>
    <r>
      <rPr>
        <b/>
        <vertAlign val="superscript"/>
        <sz val="11"/>
        <color rgb="FF000000"/>
        <rFont val="Arial"/>
        <family val="2"/>
      </rPr>
      <t>1</t>
    </r>
    <r>
      <rPr>
        <b/>
        <sz val="11"/>
        <color rgb="FF000000"/>
        <rFont val="Arial"/>
        <family val="2"/>
      </rPr>
      <t xml:space="preserve"> Scores and Pre-Dental GPA of First-Year Students at CODA-accredited Dental Schools, 2021-22</t>
    </r>
  </si>
  <si>
    <r>
      <t>Figure 7: Average DAT Scores of First-Year United States Dental Students, 2011-12 to 2021-22</t>
    </r>
    <r>
      <rPr>
        <b/>
        <vertAlign val="superscript"/>
        <sz val="11"/>
        <color theme="1"/>
        <rFont val="Arial"/>
        <family val="2"/>
      </rPr>
      <t>1</t>
    </r>
  </si>
  <si>
    <r>
      <t>Figure 8: Average Pre-Dental GPA of First-Year United States Dental Students, 2011-12 to 2021-22</t>
    </r>
    <r>
      <rPr>
        <b/>
        <vertAlign val="superscript"/>
        <sz val="11"/>
        <color theme="1"/>
        <rFont val="Arial"/>
        <family val="2"/>
      </rPr>
      <t>1</t>
    </r>
  </si>
  <si>
    <t>Figure 7: Average DAT Scores of First-Year United States Dental Students, 2021-12 to 2021-22</t>
  </si>
  <si>
    <t>Table 17: Average DAT Scores and Pre-Dental GPA of First-Year Students at CODA-accredited Dental Schools, 2021-22</t>
  </si>
  <si>
    <t>Table 18: Citizenship of First-Year Students at CODA-accredited Dental Schools, 2021-22</t>
  </si>
  <si>
    <t>Table 20: Withdrawal in the United States Dental Schools by Class, 2020-21</t>
  </si>
  <si>
    <t>Figure 9: United States Dental School First-Year Enrollment and Withdrawals, 1975-76 to 2020-21</t>
  </si>
  <si>
    <t>Figure 10: Reason for United States Dental School First-Year Attrition, 1996-97 to 2020-21</t>
  </si>
  <si>
    <t>Table 19: United States Dental School First-Year Enrollment and Withdrawals with Attrition by Class, 2010-11 to 2020-21</t>
  </si>
  <si>
    <t>Table 20: United States Dental School First-Year Enrollment and Withdrawals with Attrition by Class, 2020-21</t>
  </si>
  <si>
    <t>20-21</t>
  </si>
  <si>
    <t>Figure 10: Reason for United States Dental School First Year Attrition, 1995-96 to 2020-21</t>
  </si>
  <si>
    <r>
      <rPr>
        <vertAlign val="superscript"/>
        <sz val="9"/>
        <rFont val="Arial"/>
        <family val="2"/>
      </rPr>
      <t>2</t>
    </r>
    <r>
      <rPr>
        <sz val="9"/>
        <rFont val="Arial"/>
        <family val="2"/>
      </rPr>
      <t xml:space="preserve"> Texas Tech University Health Sciences Center El Paso began operations in the 2021-22 school year, and had no enrollment in the 2nd, 3rd and 4th year classes.</t>
    </r>
  </si>
  <si>
    <r>
      <rPr>
        <vertAlign val="superscript"/>
        <sz val="9"/>
        <rFont val="Arial"/>
        <family val="2"/>
      </rPr>
      <t>3</t>
    </r>
    <r>
      <rPr>
        <sz val="9"/>
        <rFont val="Arial"/>
        <family val="2"/>
      </rPr>
      <t xml:space="preserve"> Summary Statistics for All Years excludes one new dental program (Texas Tech University).</t>
    </r>
  </si>
  <si>
    <t>Figure 8: Average Pre-Dental GPA of First-Year United States Dental Students, 2011-12 to 2021-22</t>
  </si>
  <si>
    <t>Every reasonable effort has been made by the ADA Health Policy Institute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t>
  </si>
  <si>
    <t>University of Tennessee</t>
  </si>
  <si>
    <r>
      <t>Texas Tech University</t>
    </r>
    <r>
      <rPr>
        <vertAlign val="superscript"/>
        <sz val="11"/>
        <color rgb="FF000000"/>
        <rFont val="Arial"/>
        <family val="2"/>
      </rPr>
      <t>3</t>
    </r>
  </si>
  <si>
    <r>
      <t xml:space="preserve">Source: American Dental Association, Health Policy Institute, </t>
    </r>
    <r>
      <rPr>
        <i/>
        <sz val="9"/>
        <color theme="1"/>
        <rFont val="Arial"/>
        <family val="2"/>
      </rPr>
      <t>Commission on Dental Accreditation 2021-22 Survey of Dental Education (United States Group II, Question 27).</t>
    </r>
  </si>
  <si>
    <t>Type of Institutional Support</t>
  </si>
  <si>
    <t>Private/State-related</t>
  </si>
  <si>
    <r>
      <t>Source: American Dental Association, Health Policy Institute,</t>
    </r>
    <r>
      <rPr>
        <i/>
        <sz val="9"/>
        <color theme="1"/>
        <rFont val="Arial"/>
        <family val="2"/>
      </rPr>
      <t xml:space="preserve"> Commission on Dental Accreditation 2021-22 Survey of Dental Education (United States Group II, Question 27).</t>
    </r>
  </si>
  <si>
    <t>Private/Province-related</t>
  </si>
  <si>
    <r>
      <t>Source: American Dental Association, Health Policy Institute,</t>
    </r>
    <r>
      <rPr>
        <i/>
        <sz val="9"/>
        <color theme="1"/>
        <rFont val="Arial"/>
        <family val="2"/>
      </rPr>
      <t xml:space="preserve"> Commission on Dental Accreditation Surveys of Dental Education (United States Group II).</t>
    </r>
  </si>
  <si>
    <r>
      <t>Texas Tech University</t>
    </r>
    <r>
      <rPr>
        <vertAlign val="superscript"/>
        <sz val="11"/>
        <color rgb="FF000000"/>
        <rFont val="Arial"/>
        <family val="2"/>
      </rPr>
      <t>1</t>
    </r>
  </si>
  <si>
    <r>
      <t>Source: American Dental Association, Health Policy Institute,</t>
    </r>
    <r>
      <rPr>
        <i/>
        <sz val="9"/>
        <rFont val="Arial"/>
        <family val="2"/>
      </rPr>
      <t xml:space="preserve"> Commission on Dental Accreditation Surveys of Dental Education (Group II).</t>
    </r>
  </si>
  <si>
    <r>
      <t xml:space="preserve">Source: American Dental Association, Health Policy Institute, </t>
    </r>
    <r>
      <rPr>
        <i/>
        <sz val="9"/>
        <rFont val="Arial"/>
        <family val="2"/>
      </rPr>
      <t>Commission on Dental Accreditation 2021-22 Survey of Dental Education (Group II, Question 27.)</t>
    </r>
  </si>
  <si>
    <r>
      <t>Texas Tech University</t>
    </r>
    <r>
      <rPr>
        <vertAlign val="superscript"/>
        <sz val="11"/>
        <color rgb="FF000000"/>
        <rFont val="Arial"/>
        <family val="2"/>
      </rPr>
      <t>2</t>
    </r>
  </si>
  <si>
    <r>
      <t xml:space="preserve">Source: American Dental Association, Health Policy Institute, </t>
    </r>
    <r>
      <rPr>
        <i/>
        <sz val="9"/>
        <color theme="1"/>
        <rFont val="Arial"/>
        <family val="2"/>
      </rPr>
      <t>Commission on Dental Accreditation Surveys of Dental Education (Group II).</t>
    </r>
  </si>
  <si>
    <r>
      <t xml:space="preserve">Source: American Dental Association, Health Policy Institute, </t>
    </r>
    <r>
      <rPr>
        <i/>
        <sz val="9"/>
        <color theme="1"/>
        <rFont val="Arial"/>
        <family val="2"/>
      </rPr>
      <t>Commission on Dental Accreditation 2021-22 Survey of Dental Education (Group II, Question 27)</t>
    </r>
    <r>
      <rPr>
        <sz val="9"/>
        <color theme="1"/>
        <rFont val="Arial"/>
        <family val="2"/>
      </rPr>
      <t>.</t>
    </r>
  </si>
  <si>
    <r>
      <t xml:space="preserve">Source: American Dental Association, Health Policy Institute, </t>
    </r>
    <r>
      <rPr>
        <i/>
        <sz val="9"/>
        <color theme="1"/>
        <rFont val="Arial"/>
        <family val="2"/>
      </rPr>
      <t>Commission on Dental Accreditation Surveys of Dental Education (United States Group II).</t>
    </r>
  </si>
  <si>
    <t>Texas Tech University</t>
  </si>
  <si>
    <r>
      <t xml:space="preserve">Source: American Dental Association, Health Policy Institute, </t>
    </r>
    <r>
      <rPr>
        <i/>
        <sz val="9"/>
        <color theme="1"/>
        <rFont val="Arial"/>
        <family val="2"/>
      </rPr>
      <t>Commission on Dental Accreditation 2021-22 Survey of Dental Education (Group II, Question 27).</t>
    </r>
  </si>
  <si>
    <r>
      <t xml:space="preserve">Source: American Dental Association, Health Policy Institute, </t>
    </r>
    <r>
      <rPr>
        <i/>
        <sz val="9"/>
        <color theme="1"/>
        <rFont val="Arial"/>
        <family val="2"/>
      </rPr>
      <t>Commission on Dental Accreditation 2021-22 Survey of Dental Education (United States Group II, Question 1, Canada Group II, Question 6).</t>
    </r>
  </si>
  <si>
    <r>
      <t xml:space="preserve">Source: American Dental Association, Health Policy Institute, </t>
    </r>
    <r>
      <rPr>
        <i/>
        <sz val="9"/>
        <rFont val="Arial"/>
        <family val="2"/>
      </rPr>
      <t>Commission on Dental Accreditation 2021-22 Survey of Dental Education (United States Group II, Questions 1-3, and Canada Group II, Questions 6-8).</t>
    </r>
  </si>
  <si>
    <r>
      <t>Source: American Dental Association, Health Policy Institute,</t>
    </r>
    <r>
      <rPr>
        <i/>
        <sz val="9"/>
        <rFont val="Arial"/>
        <family val="2"/>
      </rPr>
      <t xml:space="preserve"> Commission on Dental Accreditation 2021-22 Survey of Dental Education (United States Group II, Questions 1 and 10; Canada Group II, Questions 1 and 6).</t>
    </r>
  </si>
  <si>
    <r>
      <t xml:space="preserve">Source: American Dental Association, Health Policy Institute, </t>
    </r>
    <r>
      <rPr>
        <i/>
        <sz val="9"/>
        <rFont val="Arial"/>
        <family val="2"/>
      </rPr>
      <t>Commission on Dental Accreditation 2021-22 Survey of Dental Education (Group II, Question 1).</t>
    </r>
  </si>
  <si>
    <r>
      <t xml:space="preserve">Source: American Dental Association, Health Policy Institute, </t>
    </r>
    <r>
      <rPr>
        <i/>
        <sz val="9"/>
        <color theme="1"/>
        <rFont val="Arial"/>
        <family val="2"/>
      </rPr>
      <t>Commission on Dental Accreditation 2021-22 Survey of Dental Education (United States Group II, Question 9, Canada Group II, Question 12).</t>
    </r>
  </si>
  <si>
    <r>
      <t>Source: American Dental Association, Health Policy Institute,</t>
    </r>
    <r>
      <rPr>
        <i/>
        <sz val="9"/>
        <color theme="1"/>
        <rFont val="Arial"/>
        <family val="2"/>
      </rPr>
      <t xml:space="preserve"> Commission on Dental Accreditation 2021-22 Survey of Dental Education (United States Group II, Question 9, Canada Group II, Question 12).</t>
    </r>
  </si>
  <si>
    <r>
      <t xml:space="preserve">Source: American Dental Association, Health Policy Institute, </t>
    </r>
    <r>
      <rPr>
        <i/>
        <sz val="9"/>
        <color theme="1"/>
        <rFont val="Arial"/>
        <family val="2"/>
      </rPr>
      <t>Commission on Dental Accreditation 2020-21 Survey of Dental Education (United States Group II, Question 9, Canada Group II, Question 12).</t>
    </r>
  </si>
  <si>
    <r>
      <t xml:space="preserve">Source: American Dental Association, Health Policy Institute, </t>
    </r>
    <r>
      <rPr>
        <i/>
        <sz val="9"/>
        <color theme="1"/>
        <rFont val="Arial"/>
        <family val="2"/>
      </rPr>
      <t>Commission on Dental Accreditation2021-22 Survey of Dental Education (United States Group II, Question 9, Canada Group II, Question 12).</t>
    </r>
  </si>
  <si>
    <r>
      <t xml:space="preserve">Source: American Dental Association, Health Policy Institute, </t>
    </r>
    <r>
      <rPr>
        <i/>
        <sz val="9"/>
        <color theme="1"/>
        <rFont val="Arial"/>
        <family val="2"/>
      </rPr>
      <t>Commission on Dental Accreditation 2021-22 Surveys of Dental Education (United States Group II, Question 4a-b, Canada Group II, Question 9a-b).</t>
    </r>
  </si>
  <si>
    <r>
      <t xml:space="preserve">Source: American Dental Association, Health Policy Institute, </t>
    </r>
    <r>
      <rPr>
        <i/>
        <sz val="9"/>
        <color theme="1"/>
        <rFont val="Arial"/>
        <family val="2"/>
      </rPr>
      <t>Commission on Dental Accreditation 2021-22 Surveys of Dental Education (United States Group II, Question 5a-c, Canada Group II, Question 10a-c).</t>
    </r>
  </si>
  <si>
    <r>
      <t xml:space="preserve">Source: American Dental Association, Health Policy Institute, </t>
    </r>
    <r>
      <rPr>
        <i/>
        <sz val="9"/>
        <color theme="1"/>
        <rFont val="Arial"/>
        <family val="2"/>
      </rPr>
      <t>Commission on Dental Accreditation 2021-22 Surveys of Dental Education (United States Group II, Question 6, Canada Group II, Question 11).</t>
    </r>
  </si>
  <si>
    <r>
      <t xml:space="preserve">Source: American Dental Association, Health Policy Institute, </t>
    </r>
    <r>
      <rPr>
        <i/>
        <sz val="9"/>
        <rFont val="Arial"/>
        <family val="2"/>
      </rPr>
      <t>Commission on Dental Accreditation 2021-22 Survey of Dental Education (United States Group I, Questions 12 and 14, Canada Group I, Questions 9 and 11).</t>
    </r>
  </si>
  <si>
    <r>
      <t>Source: American Dental Association, Health Policy Institute,</t>
    </r>
    <r>
      <rPr>
        <i/>
        <sz val="9"/>
        <rFont val="Arial"/>
        <family val="2"/>
      </rPr>
      <t xml:space="preserve"> Commission on Dental Accreditation 2021-22 Survey of Dental Education (United States Group I, Questions 12 and 14, Canada Group I, Questions 9 and 11).</t>
    </r>
  </si>
  <si>
    <r>
      <t>Source: American Dental Assocation, Health Policy Institute,</t>
    </r>
    <r>
      <rPr>
        <i/>
        <sz val="9"/>
        <color theme="1"/>
        <rFont val="Arial"/>
        <family val="2"/>
      </rPr>
      <t xml:space="preserve"> Commission on Dental Accreditation Surveys of Dental Education (United States Group II).</t>
    </r>
  </si>
  <si>
    <r>
      <t xml:space="preserve">Source: American Dental Association, Health Policy Institute, </t>
    </r>
    <r>
      <rPr>
        <i/>
        <sz val="9"/>
        <color theme="1"/>
        <rFont val="Arial"/>
        <family val="2"/>
      </rPr>
      <t>Commission on Dental Accreditation 2021-22 Survey of Dental Education (United States Group II, Questions 15 and 16.)</t>
    </r>
  </si>
  <si>
    <r>
      <t xml:space="preserve">Source: American Dental Association, Health Policy Institute, </t>
    </r>
    <r>
      <rPr>
        <i/>
        <sz val="9"/>
        <color theme="1"/>
        <rFont val="Arial"/>
        <family val="2"/>
      </rPr>
      <t>Commission on Dental Accreditation 2021-22 Survey of Dental Education (United States Group II, Question 12.)</t>
    </r>
  </si>
  <si>
    <t>All CODA-accredited schools were required to complete the survey in order to maintain accreditation by CODA, which is nationally recognized as the sole agency to accredit dental and dental-related education programs conducted at the post-secondary level. California Northstate University College of Dental Medicine will matriculate the first predoctoral dental class in the 2022-23 academic year. As there was no enrollment in 2021-22, the dental school is not included in this report. For more information on CODA, please visit coda.ada.org</t>
  </si>
  <si>
    <t>State /
Country /</t>
  </si>
  <si>
    <t>Originally published May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</si>
</sst>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_(* #,##0.000_);_(* \(#,##0.000\);_(* &quot;-&quot;??_);_(@_)"/>
    <numFmt numFmtId="168" formatCode="0.0"/>
    <numFmt numFmtId="169" formatCode="0.0%"/>
  </numFmts>
  <fonts count="73"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1"/>
      <color rgb="FF000000"/>
      <name val="Arial"/>
      <family val="2"/>
    </font>
    <font>
      <b/>
      <sz val="10"/>
      <color rgb="FFFFFFFF"/>
      <name val="Arial"/>
      <family val="2"/>
    </font>
    <font>
      <sz val="10"/>
      <color rgb="FF000000"/>
      <name val="Arial"/>
      <family val="2"/>
    </font>
    <font>
      <b/>
      <sz val="10"/>
      <color rgb="FF000000"/>
      <name val="Arial"/>
      <family val="2"/>
    </font>
    <font>
      <sz val="9"/>
      <color rgb="FF003399"/>
      <name val="Arial"/>
      <family val="2"/>
    </font>
    <font>
      <sz val="11"/>
      <color rgb="FF003399"/>
      <name val="Arial"/>
      <family val="2"/>
    </font>
    <font>
      <b/>
      <sz val="11"/>
      <color rgb="FFFFFFFF"/>
      <name val="Arial"/>
      <family val="2"/>
    </font>
    <font>
      <sz val="11"/>
      <color rgb="FF000000"/>
      <name val="Arial"/>
      <family val="2"/>
    </font>
    <font>
      <sz val="9"/>
      <color theme="1"/>
      <name val="Arial"/>
      <family val="2"/>
    </font>
    <font>
      <vertAlign val="superscript"/>
      <sz val="9"/>
      <color theme="1"/>
      <name val="Arial"/>
      <family val="2"/>
    </font>
    <font>
      <i/>
      <sz val="9"/>
      <color theme="1"/>
      <name val="Arial"/>
      <family val="2"/>
    </font>
    <font>
      <vertAlign val="superscript"/>
      <sz val="11"/>
      <color rgb="FF000000"/>
      <name val="Arial"/>
      <family val="2"/>
    </font>
    <font>
      <u/>
      <sz val="10"/>
      <color theme="10"/>
      <name val="Arial"/>
      <family val="2"/>
    </font>
    <font>
      <b/>
      <sz val="10"/>
      <color rgb="FFFF0000"/>
      <name val="Arial"/>
      <family val="2"/>
    </font>
    <font>
      <sz val="10"/>
      <name val="Arial"/>
      <family val="2"/>
    </font>
    <font>
      <u/>
      <sz val="11"/>
      <color rgb="FF0563C1"/>
      <name val="Arial"/>
      <family val="2"/>
    </font>
    <font>
      <u/>
      <sz val="11"/>
      <color theme="10"/>
      <name val="Arial"/>
      <family val="2"/>
    </font>
    <font>
      <b/>
      <sz val="11"/>
      <name val="Arial"/>
      <family val="2"/>
    </font>
    <font>
      <b/>
      <sz val="11"/>
      <color theme="1"/>
      <name val="Arial"/>
      <family val="2"/>
    </font>
    <font>
      <sz val="11"/>
      <color theme="1"/>
      <name val="Arial"/>
      <family val="2"/>
    </font>
    <font>
      <b/>
      <u/>
      <sz val="11"/>
      <color rgb="FFFFFFFF"/>
      <name val="Arial"/>
      <family val="2"/>
    </font>
    <font>
      <sz val="9"/>
      <name val="Arial"/>
      <family val="2"/>
    </font>
    <font>
      <vertAlign val="superscript"/>
      <sz val="9"/>
      <name val="Arial"/>
      <family val="2"/>
    </font>
    <font>
      <i/>
      <sz val="9"/>
      <name val="Arial"/>
      <family val="2"/>
    </font>
    <font>
      <b/>
      <sz val="10"/>
      <color rgb="FF003399"/>
      <name val="Arial"/>
      <family val="2"/>
    </font>
    <font>
      <sz val="11"/>
      <name val="Arial"/>
      <family val="2"/>
    </font>
    <font>
      <b/>
      <sz val="11"/>
      <color theme="0"/>
      <name val="Arial"/>
      <family val="2"/>
    </font>
    <font>
      <sz val="11"/>
      <color theme="0"/>
      <name val="Arial"/>
      <family val="2"/>
    </font>
    <font>
      <b/>
      <vertAlign val="superscript"/>
      <sz val="10"/>
      <color rgb="FFFFFFFF"/>
      <name val="Arial"/>
      <family val="2"/>
    </font>
    <font>
      <b/>
      <sz val="9"/>
      <color rgb="FFFFFFFF"/>
      <name val="Arial"/>
      <family val="2"/>
    </font>
    <font>
      <b/>
      <vertAlign val="superscript"/>
      <sz val="11"/>
      <color rgb="FFFFFFFF"/>
      <name val="Arial"/>
      <family val="2"/>
    </font>
    <font>
      <b/>
      <vertAlign val="superscript"/>
      <sz val="11"/>
      <color rgb="FF000000"/>
      <name val="Arial"/>
      <family val="2"/>
    </font>
    <font>
      <sz val="9"/>
      <color rgb="FF000000"/>
      <name val="Arial"/>
      <family val="2"/>
    </font>
    <font>
      <sz val="11"/>
      <color rgb="FF330000"/>
      <name val="Arial"/>
      <family val="2"/>
    </font>
    <font>
      <sz val="8"/>
      <color theme="1"/>
      <name val="Arial"/>
      <family val="2"/>
    </font>
    <font>
      <b/>
      <vertAlign val="superscript"/>
      <sz val="11"/>
      <color theme="1"/>
      <name val="Arial"/>
      <family val="2"/>
    </font>
    <font>
      <sz val="6"/>
      <name val="Arial"/>
      <family val="2"/>
    </font>
    <font>
      <b/>
      <u/>
      <vertAlign val="superscript"/>
      <sz val="11"/>
      <color rgb="FFFFFFFF"/>
      <name val="Arial"/>
      <family val="2"/>
    </font>
    <font>
      <b/>
      <sz val="16"/>
      <color theme="1"/>
      <name val="Arial"/>
      <family val="2"/>
    </font>
    <font>
      <b/>
      <sz val="12"/>
      <color theme="0"/>
      <name val="Arial"/>
      <family val="2"/>
    </font>
    <font>
      <i/>
      <sz val="11"/>
      <color rgb="FF000000"/>
      <name val="Arial"/>
      <family val="2"/>
    </font>
    <font>
      <i/>
      <sz val="10"/>
      <color theme="1"/>
      <name val="Arial"/>
      <family val="2"/>
    </font>
    <font>
      <i/>
      <sz val="11"/>
      <color theme="1"/>
      <name val="Arial"/>
      <family val="2"/>
    </font>
    <font>
      <sz val="9"/>
      <color rgb="FF330000"/>
      <name val="Arial"/>
      <family val="2"/>
    </font>
    <font>
      <sz val="9"/>
      <color theme="1"/>
      <name val="Calibri"/>
      <family val="2"/>
    </font>
    <font>
      <b/>
      <sz val="11"/>
      <color rgb="FFFF0000"/>
      <name val="Arial"/>
      <family val="2"/>
    </font>
    <font>
      <vertAlign val="superscript"/>
      <sz val="11"/>
      <color theme="1"/>
      <name val="Arial"/>
      <family val="2"/>
    </font>
    <font>
      <vertAlign val="superscript"/>
      <sz val="9"/>
      <color rgb="FF000000"/>
      <name val="Arial"/>
      <family val="2"/>
    </font>
    <font>
      <b/>
      <sz val="10"/>
      <color rgb="FF0070C0"/>
      <name val="Arial"/>
      <family val="2"/>
    </font>
    <font>
      <b/>
      <sz val="10"/>
      <color rgb="FF00B050"/>
      <name val="Arial"/>
      <family val="2"/>
    </font>
    <font>
      <u/>
      <sz val="11"/>
      <color theme="11"/>
      <name val="Arial"/>
      <family val="2"/>
    </font>
    <font>
      <sz val="8"/>
      <name val="Arial"/>
      <family val="2"/>
    </font>
    <font>
      <b/>
      <sz val="9"/>
      <color rgb="FF000000"/>
      <name val="Arial"/>
      <family val="2"/>
    </font>
    <font>
      <b/>
      <u/>
      <sz val="11"/>
      <color theme="10"/>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theme="2" tint="-0.249977111117893"/>
        <bgColor indexed="64"/>
      </patternFill>
    </fill>
    <fill>
      <patternFill patternType="solid">
        <fgColor theme="0"/>
        <bgColor indexed="64"/>
      </patternFill>
    </fill>
    <fill>
      <patternFill patternType="solid">
        <fgColor indexed="65"/>
        <bgColor indexed="64"/>
      </patternFill>
    </fill>
    <fill>
      <patternFill patternType="solid">
        <fgColor rgb="FF7F7770"/>
        <bgColor indexed="64"/>
      </patternFill>
    </fill>
    <fill>
      <patternFill patternType="solid">
        <fgColor rgb="FFAEAAAA"/>
        <bgColor indexed="64"/>
      </patternFill>
    </fill>
    <fill>
      <patternFill patternType="solid">
        <fgColor rgb="FFFFFF00"/>
        <bgColor indexed="64"/>
      </patternFill>
    </fill>
    <fill>
      <patternFill patternType="solid">
        <fgColor theme="1"/>
        <bgColor indexed="64"/>
      </patternFill>
    </fill>
    <fill>
      <patternFill patternType="solid">
        <fgColor theme="4" tint="-0.249977111117893"/>
        <bgColor indexed="64"/>
      </patternFill>
    </fill>
    <fill>
      <patternFill patternType="solid">
        <fgColor rgb="FFFAFBFE"/>
        <bgColor indexed="64"/>
      </patternFill>
    </fill>
    <fill>
      <patternFill patternType="solid">
        <fgColor theme="0" tint="-0.14999847407452621"/>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2"/>
      </left>
      <right style="thin">
        <color theme="2"/>
      </right>
      <top/>
      <bottom/>
      <diagonal/>
    </border>
    <border>
      <left style="thin">
        <color theme="2"/>
      </left>
      <right style="thick">
        <color theme="2"/>
      </right>
      <top/>
      <bottom/>
      <diagonal/>
    </border>
    <border>
      <left style="thick">
        <color theme="2"/>
      </left>
      <right/>
      <top/>
      <bottom/>
      <diagonal/>
    </border>
    <border>
      <left/>
      <right style="thick">
        <color theme="2"/>
      </right>
      <top/>
      <bottom/>
      <diagonal/>
    </border>
    <border>
      <left style="thin">
        <color theme="2"/>
      </left>
      <right/>
      <top/>
      <bottom/>
      <diagonal/>
    </border>
    <border>
      <left style="thin">
        <color theme="2"/>
      </left>
      <right style="thin">
        <color theme="2"/>
      </right>
      <top/>
      <bottom/>
      <diagonal/>
    </border>
    <border>
      <left style="medium">
        <color theme="0" tint="-4.9989318521683403E-2"/>
      </left>
      <right style="medium">
        <color theme="0" tint="-4.9989318521683403E-2"/>
      </right>
      <top/>
      <bottom/>
      <diagonal/>
    </border>
    <border>
      <left style="medium">
        <color theme="0" tint="-4.9989318521683403E-2"/>
      </left>
      <right style="thick">
        <color theme="0" tint="-4.9989318521683403E-2"/>
      </right>
      <top/>
      <bottom/>
      <diagonal/>
    </border>
    <border>
      <left style="thick">
        <color theme="0" tint="-4.9989318521683403E-2"/>
      </left>
      <right/>
      <top/>
      <bottom/>
      <diagonal/>
    </border>
    <border>
      <left style="medium">
        <color theme="0" tint="-4.9989318521683403E-2"/>
      </left>
      <right/>
      <top/>
      <bottom/>
      <diagonal/>
    </border>
    <border>
      <left/>
      <right style="thick">
        <color theme="0" tint="-4.9989318521683403E-2"/>
      </right>
      <top/>
      <bottom/>
      <diagonal/>
    </border>
    <border>
      <left style="thick">
        <color theme="2"/>
      </left>
      <right style="thick">
        <color theme="2"/>
      </right>
      <top/>
      <bottom/>
      <diagonal/>
    </border>
    <border>
      <left style="medium">
        <color theme="2"/>
      </left>
      <right style="medium">
        <color theme="2"/>
      </right>
      <top/>
      <bottom/>
      <diagonal/>
    </border>
    <border>
      <left style="thick">
        <color theme="0" tint="-4.9989318521683403E-2"/>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thick">
        <color theme="0" tint="-4.9989318521683403E-2"/>
      </right>
      <top/>
      <bottom/>
      <diagonal/>
    </border>
    <border>
      <left/>
      <right/>
      <top/>
      <bottom style="thick">
        <color theme="2" tint="-0.499984740745262"/>
      </bottom>
      <diagonal/>
    </border>
    <border>
      <left style="thick">
        <color theme="0" tint="-4.9989318521683403E-2"/>
      </left>
      <right style="dashed">
        <color theme="0" tint="-4.9989318521683403E-2"/>
      </right>
      <top/>
      <bottom/>
      <diagonal/>
    </border>
    <border>
      <left style="dashed">
        <color theme="0" tint="-4.9989318521683403E-2"/>
      </left>
      <right style="dashed">
        <color theme="0" tint="-4.9989318521683403E-2"/>
      </right>
      <top/>
      <bottom/>
      <diagonal/>
    </border>
    <border>
      <left style="dashed">
        <color theme="0" tint="-4.9989318521683403E-2"/>
      </left>
      <right style="thick">
        <color theme="0" tint="-4.9989318521683403E-2"/>
      </right>
      <top/>
      <bottom/>
      <diagonal/>
    </border>
    <border>
      <left style="medium">
        <color theme="2"/>
      </left>
      <right style="medium">
        <color theme="2"/>
      </right>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right/>
      <top/>
      <bottom style="thick">
        <color theme="2"/>
      </bottom>
      <diagonal/>
    </border>
    <border>
      <left style="thick">
        <color theme="2"/>
      </left>
      <right style="thin">
        <color theme="2"/>
      </right>
      <top/>
      <bottom style="thick">
        <color theme="2"/>
      </bottom>
      <diagonal/>
    </border>
    <border>
      <left style="thin">
        <color theme="2"/>
      </left>
      <right style="thin">
        <color theme="2"/>
      </right>
      <top/>
      <bottom style="thick">
        <color theme="2"/>
      </bottom>
      <diagonal/>
    </border>
    <border>
      <left style="thin">
        <color theme="2"/>
      </left>
      <right style="thick">
        <color theme="2"/>
      </right>
      <top/>
      <bottom style="thick">
        <color theme="2"/>
      </bottom>
      <diagonal/>
    </border>
    <border>
      <left/>
      <right/>
      <top style="thick">
        <color theme="2"/>
      </top>
      <bottom/>
      <diagonal/>
    </border>
    <border>
      <left style="thick">
        <color theme="2"/>
      </left>
      <right style="thick">
        <color theme="2"/>
      </right>
      <top/>
      <bottom style="thick">
        <color theme="2"/>
      </bottom>
      <diagonal/>
    </border>
    <border>
      <left style="thick">
        <color theme="2"/>
      </left>
      <right/>
      <top/>
      <bottom style="thick">
        <color theme="2"/>
      </bottom>
      <diagonal/>
    </border>
    <border>
      <left style="dashed">
        <color theme="0" tint="-4.9989318521683403E-2"/>
      </left>
      <right style="thin">
        <color theme="2"/>
      </right>
      <top/>
      <bottom/>
      <diagonal/>
    </border>
    <border>
      <left style="thick">
        <color theme="2"/>
      </left>
      <right style="dashed">
        <color theme="0" tint="-4.9989318521683403E-2"/>
      </right>
      <top/>
      <bottom/>
      <diagonal/>
    </border>
    <border>
      <left style="thin">
        <color theme="0" tint="-4.9989318521683403E-2"/>
      </left>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n">
        <color theme="2"/>
      </left>
      <right/>
      <top/>
      <bottom style="thick">
        <color theme="2"/>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ck">
        <color theme="0" tint="-0.499984740745262"/>
      </bottom>
      <diagonal/>
    </border>
    <border>
      <left/>
      <right/>
      <top/>
      <bottom style="double">
        <color auto="1"/>
      </bottom>
      <diagonal/>
    </border>
    <border>
      <left/>
      <right style="thin">
        <color theme="2"/>
      </right>
      <top/>
      <bottom/>
      <diagonal/>
    </border>
    <border>
      <left style="thick">
        <color theme="0" tint="-4.9989318521683403E-2"/>
      </left>
      <right style="thick">
        <color theme="0" tint="-4.9989318521683403E-2"/>
      </right>
      <top/>
      <bottom/>
      <diagonal/>
    </border>
    <border>
      <left style="thick">
        <color theme="0" tint="-4.9989318521683403E-2"/>
      </left>
      <right style="thick">
        <color theme="0" tint="-4.9989318521683403E-2"/>
      </right>
      <top/>
      <bottom style="thick">
        <color theme="2" tint="-0.499984740745262"/>
      </bottom>
      <diagonal/>
    </border>
    <border>
      <left style="thick">
        <color theme="0" tint="-4.9989318521683403E-2"/>
      </left>
      <right/>
      <top/>
      <bottom style="thick">
        <color theme="2" tint="-0.499984740745262"/>
      </bottom>
      <diagonal/>
    </border>
    <border>
      <left style="thick">
        <color theme="0" tint="-4.9989318521683403E-2"/>
      </left>
      <right style="thick">
        <color theme="0" tint="-4.9989318521683403E-2"/>
      </right>
      <top/>
      <bottom style="thick">
        <color theme="0" tint="-0.499984740745262"/>
      </bottom>
      <diagonal/>
    </border>
    <border>
      <left style="thick">
        <color theme="2"/>
      </left>
      <right style="thick">
        <color theme="0" tint="-4.9989318521683403E-2"/>
      </right>
      <top/>
      <bottom/>
      <diagonal/>
    </border>
    <border>
      <left style="thick">
        <color theme="2"/>
      </left>
      <right style="thick">
        <color theme="0" tint="-4.9989318521683403E-2"/>
      </right>
      <top/>
      <bottom style="thick">
        <color theme="2"/>
      </bottom>
      <diagonal/>
    </border>
  </borders>
  <cellStyleXfs count="4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1" fillId="0" borderId="0" applyNumberFormat="0" applyFill="0" applyBorder="0" applyAlignment="0" applyProtection="0">
      <alignment vertical="top"/>
      <protection locked="0"/>
    </xf>
    <xf numFmtId="0" fontId="3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3" fillId="0" borderId="0"/>
    <xf numFmtId="0" fontId="69" fillId="0" borderId="0" applyNumberFormat="0" applyFill="0" applyBorder="0" applyAlignment="0" applyProtection="0"/>
  </cellStyleXfs>
  <cellXfs count="667">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8" fillId="33" borderId="0" xfId="0" applyFont="1" applyFill="1" applyAlignment="1">
      <alignment horizontal="center"/>
    </xf>
    <xf numFmtId="0" fontId="23" fillId="33" borderId="0" xfId="0" applyFont="1" applyFill="1" applyAlignment="1">
      <alignment horizontal="center"/>
    </xf>
    <xf numFmtId="0" fontId="24" fillId="33" borderId="0" xfId="0" applyFont="1" applyFill="1" applyAlignment="1">
      <alignment horizontal="center"/>
    </xf>
    <xf numFmtId="0" fontId="19" fillId="33" borderId="0" xfId="0" applyFont="1" applyFill="1" applyBorder="1" applyAlignment="1">
      <alignment horizontal="left"/>
    </xf>
    <xf numFmtId="0" fontId="24" fillId="33" borderId="0" xfId="0" applyFont="1" applyFill="1" applyBorder="1" applyAlignment="1">
      <alignment horizontal="center"/>
    </xf>
    <xf numFmtId="0" fontId="25" fillId="34" borderId="0" xfId="0" applyFont="1" applyFill="1" applyBorder="1" applyAlignment="1">
      <alignment horizontal="center" wrapText="1"/>
    </xf>
    <xf numFmtId="0" fontId="24" fillId="33" borderId="0" xfId="0" applyFont="1" applyFill="1" applyBorder="1" applyAlignment="1">
      <alignment horizontal="left"/>
    </xf>
    <xf numFmtId="0" fontId="25" fillId="34" borderId="0" xfId="0" applyFont="1" applyFill="1" applyBorder="1" applyAlignment="1">
      <alignment horizontal="left" wrapText="1"/>
    </xf>
    <xf numFmtId="0" fontId="26"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6" fillId="33" borderId="0" xfId="0" applyFont="1" applyFill="1" applyBorder="1" applyAlignment="1">
      <alignment horizontal="center" vertical="center" wrapText="1"/>
    </xf>
    <xf numFmtId="0" fontId="26" fillId="33" borderId="0" xfId="0" applyFont="1" applyFill="1" applyBorder="1" applyAlignment="1">
      <alignment horizontal="left" vertical="center" wrapText="1"/>
    </xf>
    <xf numFmtId="0" fontId="19" fillId="36" borderId="0" xfId="0" applyFont="1" applyFill="1" applyBorder="1" applyAlignment="1">
      <alignment horizontal="center" vertical="center" wrapText="1"/>
    </xf>
    <xf numFmtId="0" fontId="19" fillId="36" borderId="0" xfId="0" applyFont="1" applyFill="1" applyBorder="1" applyAlignment="1">
      <alignment horizontal="left" vertical="center" wrapText="1"/>
    </xf>
    <xf numFmtId="0" fontId="27" fillId="37" borderId="0" xfId="0" applyFont="1" applyFill="1" applyBorder="1"/>
    <xf numFmtId="164" fontId="26" fillId="35" borderId="10" xfId="1" applyNumberFormat="1" applyFont="1" applyFill="1" applyBorder="1" applyAlignment="1">
      <alignment horizontal="right" vertical="center" wrapText="1"/>
    </xf>
    <xf numFmtId="164" fontId="26" fillId="35" borderId="11" xfId="1" applyNumberFormat="1" applyFont="1" applyFill="1" applyBorder="1" applyAlignment="1">
      <alignment horizontal="right" vertical="center" wrapText="1"/>
    </xf>
    <xf numFmtId="41" fontId="26" fillId="33" borderId="10" xfId="1" applyNumberFormat="1" applyFont="1" applyFill="1" applyBorder="1" applyAlignment="1">
      <alignment horizontal="right" vertical="center" wrapText="1"/>
    </xf>
    <xf numFmtId="41" fontId="26" fillId="35" borderId="10" xfId="1" applyNumberFormat="1" applyFont="1" applyFill="1" applyBorder="1" applyAlignment="1">
      <alignment horizontal="right" vertical="center" wrapText="1"/>
    </xf>
    <xf numFmtId="41" fontId="19" fillId="36" borderId="10" xfId="1" applyNumberFormat="1" applyFont="1" applyFill="1" applyBorder="1" applyAlignment="1">
      <alignment horizontal="right" vertical="center" wrapText="1"/>
    </xf>
    <xf numFmtId="0" fontId="25" fillId="34" borderId="12" xfId="0" applyFont="1" applyFill="1" applyBorder="1" applyAlignment="1">
      <alignment horizontal="center" wrapText="1"/>
    </xf>
    <xf numFmtId="0" fontId="25" fillId="34" borderId="13" xfId="0" applyFont="1" applyFill="1" applyBorder="1" applyAlignment="1">
      <alignment horizontal="center" wrapText="1"/>
    </xf>
    <xf numFmtId="0" fontId="0" fillId="37" borderId="0" xfId="0" applyFill="1"/>
    <xf numFmtId="0" fontId="14" fillId="37" borderId="0" xfId="0" applyFont="1" applyFill="1"/>
    <xf numFmtId="0" fontId="32" fillId="37" borderId="0" xfId="0" applyFont="1" applyFill="1"/>
    <xf numFmtId="0" fontId="38" fillId="37" borderId="0" xfId="0" applyFont="1" applyFill="1"/>
    <xf numFmtId="0" fontId="35" fillId="37" borderId="0" xfId="43" applyFont="1" applyFill="1" applyAlignment="1" applyProtection="1"/>
    <xf numFmtId="0" fontId="37" fillId="37" borderId="0" xfId="0" applyFont="1" applyFill="1" applyAlignment="1">
      <alignment vertical="top"/>
    </xf>
    <xf numFmtId="0" fontId="38" fillId="37" borderId="0" xfId="0" applyFont="1" applyFill="1" applyAlignment="1">
      <alignment wrapText="1"/>
    </xf>
    <xf numFmtId="0" fontId="38" fillId="37" borderId="0" xfId="0" applyFont="1" applyFill="1" applyAlignment="1"/>
    <xf numFmtId="0" fontId="37" fillId="37" borderId="0" xfId="0" applyFont="1" applyFill="1" applyAlignment="1"/>
    <xf numFmtId="0" fontId="37" fillId="37" borderId="0" xfId="0" applyFont="1" applyFill="1" applyAlignment="1">
      <alignment vertical="top" wrapText="1"/>
    </xf>
    <xf numFmtId="0" fontId="38" fillId="37" borderId="0" xfId="0" applyFont="1" applyFill="1" applyAlignment="1">
      <alignment vertical="top" wrapText="1"/>
    </xf>
    <xf numFmtId="0" fontId="31" fillId="37" borderId="0" xfId="43" applyFill="1" applyAlignment="1" applyProtection="1">
      <alignment vertical="center"/>
    </xf>
    <xf numFmtId="0" fontId="24" fillId="33" borderId="0" xfId="0" applyFont="1" applyFill="1" applyAlignment="1">
      <alignment horizontal="left"/>
    </xf>
    <xf numFmtId="0" fontId="24" fillId="33" borderId="0" xfId="0" applyFont="1" applyFill="1" applyAlignment="1">
      <alignment horizontal="center" vertical="center"/>
    </xf>
    <xf numFmtId="164" fontId="26" fillId="35" borderId="14" xfId="1" applyNumberFormat="1" applyFont="1" applyFill="1" applyBorder="1" applyAlignment="1">
      <alignment horizontal="right" vertical="center" wrapText="1"/>
    </xf>
    <xf numFmtId="41" fontId="26" fillId="33" borderId="14" xfId="1" applyNumberFormat="1" applyFont="1" applyFill="1" applyBorder="1" applyAlignment="1">
      <alignment horizontal="right" vertical="center" wrapText="1"/>
    </xf>
    <xf numFmtId="41" fontId="26" fillId="35" borderId="14" xfId="1" applyNumberFormat="1" applyFont="1" applyFill="1" applyBorder="1" applyAlignment="1">
      <alignment horizontal="right" vertical="center" wrapText="1"/>
    </xf>
    <xf numFmtId="41" fontId="19" fillId="36" borderId="14" xfId="1" applyNumberFormat="1" applyFont="1" applyFill="1" applyBorder="1" applyAlignment="1">
      <alignment horizontal="right" vertical="center" wrapText="1"/>
    </xf>
    <xf numFmtId="164" fontId="26" fillId="35" borderId="15" xfId="1" applyNumberFormat="1" applyFont="1" applyFill="1" applyBorder="1" applyAlignment="1">
      <alignment horizontal="right" vertical="center" wrapText="1"/>
    </xf>
    <xf numFmtId="41" fontId="26" fillId="33" borderId="15" xfId="1" applyNumberFormat="1" applyFont="1" applyFill="1" applyBorder="1" applyAlignment="1">
      <alignment horizontal="right" vertical="center" wrapText="1"/>
    </xf>
    <xf numFmtId="41" fontId="26" fillId="35" borderId="15" xfId="1" applyNumberFormat="1" applyFont="1" applyFill="1" applyBorder="1" applyAlignment="1">
      <alignment horizontal="right" vertical="center" wrapText="1"/>
    </xf>
    <xf numFmtId="41" fontId="19" fillId="36" borderId="15" xfId="1" applyNumberFormat="1" applyFont="1" applyFill="1" applyBorder="1" applyAlignment="1">
      <alignment horizontal="right" vertical="center" wrapText="1"/>
    </xf>
    <xf numFmtId="0" fontId="18" fillId="33" borderId="0" xfId="0" applyFont="1" applyFill="1" applyAlignment="1">
      <alignment horizontal="center"/>
    </xf>
    <xf numFmtId="165" fontId="20" fillId="34" borderId="19" xfId="45" applyNumberFormat="1" applyFont="1" applyFill="1" applyBorder="1" applyAlignment="1">
      <alignment horizontal="center" wrapText="1"/>
    </xf>
    <xf numFmtId="165" fontId="20" fillId="34" borderId="0" xfId="45" applyNumberFormat="1" applyFont="1" applyFill="1" applyBorder="1" applyAlignment="1">
      <alignment horizontal="left" wrapText="1"/>
    </xf>
    <xf numFmtId="165" fontId="20" fillId="34" borderId="20" xfId="45" applyNumberFormat="1" applyFont="1" applyFill="1" applyBorder="1" applyAlignment="1">
      <alignment horizontal="left" wrapText="1"/>
    </xf>
    <xf numFmtId="165" fontId="19" fillId="36" borderId="16" xfId="45" applyNumberFormat="1" applyFont="1" applyFill="1" applyBorder="1" applyAlignment="1">
      <alignment horizontal="right" vertical="center" wrapText="1"/>
    </xf>
    <xf numFmtId="165" fontId="19" fillId="36" borderId="17" xfId="45" applyNumberFormat="1" applyFont="1" applyFill="1" applyBorder="1" applyAlignment="1">
      <alignment horizontal="right" vertical="center" wrapText="1"/>
    </xf>
    <xf numFmtId="0" fontId="40" fillId="33" borderId="0" xfId="0" applyFont="1" applyFill="1" applyAlignment="1">
      <alignment horizontal="left"/>
    </xf>
    <xf numFmtId="0" fontId="40" fillId="33" borderId="0" xfId="0" applyFont="1" applyFill="1" applyAlignment="1">
      <alignment horizontal="center"/>
    </xf>
    <xf numFmtId="0" fontId="40" fillId="33" borderId="0" xfId="0" applyFont="1" applyFill="1" applyAlignment="1">
      <alignment horizontal="left" wrapText="1"/>
    </xf>
    <xf numFmtId="0" fontId="18" fillId="33" borderId="0" xfId="0" applyFont="1" applyFill="1" applyBorder="1" applyAlignment="1">
      <alignment horizontal="center"/>
    </xf>
    <xf numFmtId="0" fontId="20" fillId="34" borderId="0" xfId="0" applyFont="1" applyFill="1" applyBorder="1" applyAlignment="1">
      <alignment horizontal="center" wrapText="1"/>
    </xf>
    <xf numFmtId="0" fontId="24" fillId="33" borderId="0" xfId="0" applyFont="1" applyFill="1" applyBorder="1" applyAlignment="1">
      <alignment horizontal="center" vertical="center"/>
    </xf>
    <xf numFmtId="0" fontId="20" fillId="34" borderId="12" xfId="0" applyFont="1" applyFill="1" applyBorder="1" applyAlignment="1">
      <alignment horizontal="center" wrapText="1"/>
    </xf>
    <xf numFmtId="0" fontId="20" fillId="34" borderId="13" xfId="0" applyFont="1" applyFill="1" applyBorder="1" applyAlignment="1">
      <alignment horizontal="center" wrapText="1"/>
    </xf>
    <xf numFmtId="165" fontId="26" fillId="33" borderId="10" xfId="45" applyNumberFormat="1" applyFont="1" applyFill="1" applyBorder="1" applyAlignment="1">
      <alignment horizontal="right" vertical="center" wrapText="1"/>
    </xf>
    <xf numFmtId="165" fontId="26" fillId="33" borderId="15" xfId="45" applyNumberFormat="1" applyFont="1" applyFill="1" applyBorder="1" applyAlignment="1">
      <alignment horizontal="right" vertical="center" wrapText="1"/>
    </xf>
    <xf numFmtId="165" fontId="26" fillId="33" borderId="11" xfId="45" applyNumberFormat="1" applyFont="1" applyFill="1" applyBorder="1" applyAlignment="1">
      <alignment horizontal="right" vertical="center" wrapText="1"/>
    </xf>
    <xf numFmtId="165" fontId="26" fillId="35" borderId="10" xfId="45" applyNumberFormat="1" applyFont="1" applyFill="1" applyBorder="1" applyAlignment="1">
      <alignment horizontal="right" vertical="center" wrapText="1"/>
    </xf>
    <xf numFmtId="165" fontId="26" fillId="35" borderId="15" xfId="45" applyNumberFormat="1" applyFont="1" applyFill="1" applyBorder="1" applyAlignment="1">
      <alignment horizontal="right" vertical="center" wrapText="1"/>
    </xf>
    <xf numFmtId="165" fontId="26" fillId="35" borderId="11" xfId="45" applyNumberFormat="1" applyFont="1" applyFill="1" applyBorder="1" applyAlignment="1">
      <alignment horizontal="right" vertical="center" wrapText="1"/>
    </xf>
    <xf numFmtId="165" fontId="19" fillId="36" borderId="10" xfId="45" applyNumberFormat="1" applyFont="1" applyFill="1" applyBorder="1" applyAlignment="1">
      <alignment horizontal="right" vertical="center" wrapText="1"/>
    </xf>
    <xf numFmtId="165" fontId="19" fillId="36" borderId="15" xfId="45" applyNumberFormat="1" applyFont="1" applyFill="1" applyBorder="1" applyAlignment="1">
      <alignment horizontal="right" vertical="center" wrapText="1"/>
    </xf>
    <xf numFmtId="165" fontId="19" fillId="36" borderId="11" xfId="45" applyNumberFormat="1" applyFont="1" applyFill="1" applyBorder="1" applyAlignment="1">
      <alignment horizontal="right" vertical="center" wrapText="1"/>
    </xf>
    <xf numFmtId="0" fontId="43" fillId="33" borderId="0" xfId="0" applyFont="1" applyFill="1" applyAlignment="1">
      <alignment horizontal="center"/>
    </xf>
    <xf numFmtId="0" fontId="18" fillId="33" borderId="0" xfId="0" applyFont="1" applyFill="1" applyAlignment="1">
      <alignment horizontal="center" vertical="center"/>
    </xf>
    <xf numFmtId="0" fontId="25" fillId="34" borderId="21" xfId="0" applyFont="1" applyFill="1" applyBorder="1" applyAlignment="1">
      <alignment horizontal="center" wrapText="1"/>
    </xf>
    <xf numFmtId="0" fontId="26" fillId="35" borderId="21" xfId="0" applyFont="1" applyFill="1" applyBorder="1" applyAlignment="1">
      <alignment horizontal="right" vertical="center" wrapText="1"/>
    </xf>
    <xf numFmtId="0" fontId="26" fillId="33" borderId="21" xfId="0" applyFont="1" applyFill="1" applyBorder="1" applyAlignment="1">
      <alignment horizontal="right" vertical="center" wrapText="1"/>
    </xf>
    <xf numFmtId="0" fontId="19" fillId="36" borderId="21" xfId="0" applyFont="1" applyFill="1" applyBorder="1" applyAlignment="1">
      <alignment horizontal="right" vertical="center" wrapText="1"/>
    </xf>
    <xf numFmtId="165" fontId="26" fillId="33" borderId="14" xfId="45" applyNumberFormat="1" applyFont="1" applyFill="1" applyBorder="1" applyAlignment="1">
      <alignment horizontal="right" vertical="center" wrapText="1"/>
    </xf>
    <xf numFmtId="165" fontId="26" fillId="35" borderId="14" xfId="45" applyNumberFormat="1" applyFont="1" applyFill="1" applyBorder="1" applyAlignment="1">
      <alignment horizontal="right" vertical="center" wrapText="1"/>
    </xf>
    <xf numFmtId="165" fontId="19" fillId="36" borderId="14" xfId="45" applyNumberFormat="1" applyFont="1" applyFill="1" applyBorder="1" applyAlignment="1">
      <alignment horizontal="right" vertical="center" wrapText="1"/>
    </xf>
    <xf numFmtId="164" fontId="26" fillId="35" borderId="12" xfId="1" applyNumberFormat="1" applyFont="1" applyFill="1" applyBorder="1" applyAlignment="1">
      <alignment horizontal="right" vertical="center" wrapText="1"/>
    </xf>
    <xf numFmtId="165" fontId="26" fillId="33" borderId="12" xfId="45" applyNumberFormat="1" applyFont="1" applyFill="1" applyBorder="1" applyAlignment="1">
      <alignment horizontal="right" vertical="center" wrapText="1"/>
    </xf>
    <xf numFmtId="165" fontId="26" fillId="35" borderId="12" xfId="45" applyNumberFormat="1" applyFont="1" applyFill="1" applyBorder="1" applyAlignment="1">
      <alignment horizontal="right" vertical="center" wrapText="1"/>
    </xf>
    <xf numFmtId="165" fontId="19" fillId="36" borderId="12" xfId="45" applyNumberFormat="1" applyFont="1" applyFill="1" applyBorder="1" applyAlignment="1">
      <alignment horizontal="right" vertical="center" wrapText="1"/>
    </xf>
    <xf numFmtId="0" fontId="18" fillId="33" borderId="0" xfId="0" applyFont="1" applyFill="1" applyBorder="1" applyAlignment="1"/>
    <xf numFmtId="0" fontId="20" fillId="34" borderId="0" xfId="0" applyFont="1" applyFill="1" applyBorder="1" applyAlignment="1">
      <alignment wrapText="1"/>
    </xf>
    <xf numFmtId="0" fontId="18" fillId="33" borderId="0" xfId="0" applyFont="1" applyFill="1" applyBorder="1" applyAlignment="1">
      <alignment horizontal="left"/>
    </xf>
    <xf numFmtId="0" fontId="26" fillId="35" borderId="22" xfId="0" applyFont="1" applyFill="1" applyBorder="1" applyAlignment="1">
      <alignment horizontal="center" vertical="center" wrapText="1"/>
    </xf>
    <xf numFmtId="0" fontId="26" fillId="35" borderId="22" xfId="0" applyFont="1" applyFill="1" applyBorder="1" applyAlignment="1">
      <alignment horizontal="left" vertical="center" wrapText="1"/>
    </xf>
    <xf numFmtId="0" fontId="26" fillId="33" borderId="22" xfId="0" applyFont="1" applyFill="1" applyBorder="1" applyAlignment="1">
      <alignment horizontal="center" vertical="center" wrapText="1"/>
    </xf>
    <xf numFmtId="0" fontId="26" fillId="33" borderId="22" xfId="0" applyFont="1" applyFill="1" applyBorder="1" applyAlignment="1">
      <alignment horizontal="left" vertical="center" wrapText="1"/>
    </xf>
    <xf numFmtId="0" fontId="19" fillId="36" borderId="22" xfId="0" applyFont="1" applyFill="1" applyBorder="1" applyAlignment="1">
      <alignment horizontal="center" vertical="center" wrapText="1"/>
    </xf>
    <xf numFmtId="0" fontId="19" fillId="36" borderId="22" xfId="0" applyFont="1" applyFill="1" applyBorder="1" applyAlignment="1">
      <alignment horizontal="left" vertical="center" wrapText="1"/>
    </xf>
    <xf numFmtId="165" fontId="19" fillId="36" borderId="22" xfId="45" applyNumberFormat="1" applyFont="1" applyFill="1" applyBorder="1" applyAlignment="1">
      <alignment horizontal="right" vertical="center" wrapText="1"/>
    </xf>
    <xf numFmtId="0" fontId="25" fillId="34" borderId="0" xfId="0" applyFont="1" applyFill="1" applyBorder="1" applyAlignment="1">
      <alignment wrapText="1"/>
    </xf>
    <xf numFmtId="165" fontId="26" fillId="35" borderId="22" xfId="45" applyNumberFormat="1" applyFont="1" applyFill="1" applyBorder="1" applyAlignment="1">
      <alignment horizontal="right" vertical="center" wrapText="1"/>
    </xf>
    <xf numFmtId="165" fontId="26" fillId="33" borderId="22" xfId="45" applyNumberFormat="1" applyFont="1" applyFill="1" applyBorder="1" applyAlignment="1">
      <alignment horizontal="right" vertical="center" wrapText="1"/>
    </xf>
    <xf numFmtId="165" fontId="44" fillId="33" borderId="22" xfId="45" applyNumberFormat="1" applyFont="1" applyFill="1" applyBorder="1" applyAlignment="1">
      <alignment horizontal="right" vertical="center" wrapText="1"/>
    </xf>
    <xf numFmtId="0" fontId="26" fillId="35" borderId="10" xfId="0" applyFont="1" applyFill="1" applyBorder="1" applyAlignment="1">
      <alignment horizontal="right" vertical="center" wrapText="1"/>
    </xf>
    <xf numFmtId="0" fontId="26" fillId="35" borderId="15" xfId="0" applyFont="1" applyFill="1" applyBorder="1" applyAlignment="1">
      <alignment horizontal="right" vertical="center" wrapText="1"/>
    </xf>
    <xf numFmtId="0" fontId="26" fillId="35" borderId="11" xfId="0" applyFont="1" applyFill="1" applyBorder="1" applyAlignment="1">
      <alignment horizontal="right" vertical="center" wrapText="1"/>
    </xf>
    <xf numFmtId="0" fontId="26" fillId="33" borderId="15" xfId="0" applyFont="1" applyFill="1" applyBorder="1" applyAlignment="1">
      <alignment horizontal="right" vertical="center" wrapText="1"/>
    </xf>
    <xf numFmtId="0" fontId="26" fillId="33" borderId="11" xfId="0" applyFont="1" applyFill="1" applyBorder="1" applyAlignment="1">
      <alignment horizontal="right" vertical="center" wrapText="1"/>
    </xf>
    <xf numFmtId="0" fontId="26" fillId="33" borderId="10" xfId="0" applyFont="1" applyFill="1" applyBorder="1" applyAlignment="1">
      <alignment horizontal="right" vertical="center" wrapText="1"/>
    </xf>
    <xf numFmtId="0" fontId="19" fillId="40" borderId="0" xfId="0" applyFont="1" applyFill="1" applyBorder="1" applyAlignment="1">
      <alignment horizontal="center" vertical="center" wrapText="1"/>
    </xf>
    <xf numFmtId="0" fontId="19" fillId="40" borderId="0" xfId="0" applyFont="1" applyFill="1" applyBorder="1" applyAlignment="1">
      <alignment horizontal="left" vertical="center" wrapText="1"/>
    </xf>
    <xf numFmtId="0" fontId="19" fillId="40" borderId="10" xfId="0" applyFont="1" applyFill="1" applyBorder="1" applyAlignment="1">
      <alignment horizontal="right" vertical="center" wrapText="1"/>
    </xf>
    <xf numFmtId="0" fontId="26" fillId="40" borderId="0" xfId="0" applyFont="1" applyFill="1" applyBorder="1" applyAlignment="1">
      <alignment horizontal="center" vertical="center" wrapText="1"/>
    </xf>
    <xf numFmtId="43" fontId="19" fillId="40" borderId="11" xfId="45" applyFont="1" applyFill="1" applyBorder="1" applyAlignment="1">
      <alignment horizontal="right" vertical="center" wrapText="1"/>
    </xf>
    <xf numFmtId="166" fontId="19" fillId="40" borderId="11" xfId="45" applyNumberFormat="1" applyFont="1" applyFill="1" applyBorder="1" applyAlignment="1">
      <alignment horizontal="right" vertical="center" wrapText="1"/>
    </xf>
    <xf numFmtId="165" fontId="19" fillId="40" borderId="10" xfId="45" applyNumberFormat="1" applyFont="1" applyFill="1" applyBorder="1" applyAlignment="1">
      <alignment horizontal="right" vertical="center" wrapText="1"/>
    </xf>
    <xf numFmtId="165" fontId="19" fillId="40" borderId="15" xfId="45" applyNumberFormat="1" applyFont="1" applyFill="1" applyBorder="1" applyAlignment="1">
      <alignment horizontal="right" vertical="center" wrapText="1"/>
    </xf>
    <xf numFmtId="1" fontId="19" fillId="40" borderId="10" xfId="0" applyNumberFormat="1" applyFont="1" applyFill="1" applyBorder="1" applyAlignment="1">
      <alignment horizontal="right" vertical="center" wrapText="1"/>
    </xf>
    <xf numFmtId="1" fontId="19" fillId="40" borderId="15" xfId="0" applyNumberFormat="1" applyFont="1" applyFill="1" applyBorder="1" applyAlignment="1">
      <alignment horizontal="right" vertical="center" wrapText="1"/>
    </xf>
    <xf numFmtId="0" fontId="19" fillId="34" borderId="0" xfId="0" applyFont="1" applyFill="1" applyBorder="1" applyAlignment="1">
      <alignment horizontal="center" vertical="center" wrapText="1"/>
    </xf>
    <xf numFmtId="1" fontId="19" fillId="34" borderId="0" xfId="0" applyNumberFormat="1" applyFont="1" applyFill="1" applyBorder="1" applyAlignment="1">
      <alignment horizontal="right" vertical="center" wrapText="1"/>
    </xf>
    <xf numFmtId="166" fontId="19" fillId="34" borderId="0" xfId="45" applyNumberFormat="1" applyFont="1" applyFill="1" applyBorder="1" applyAlignment="1">
      <alignment horizontal="right" vertical="center" wrapText="1"/>
    </xf>
    <xf numFmtId="0" fontId="19" fillId="34" borderId="0" xfId="0" applyFont="1" applyFill="1" applyBorder="1" applyAlignment="1">
      <alignment horizontal="right" vertical="center" wrapText="1"/>
    </xf>
    <xf numFmtId="0" fontId="45" fillId="34" borderId="0" xfId="0" applyFont="1" applyFill="1" applyBorder="1" applyAlignment="1">
      <alignment horizontal="left" vertical="center" wrapText="1"/>
    </xf>
    <xf numFmtId="0" fontId="46" fillId="34" borderId="0" xfId="0" applyFont="1" applyFill="1" applyBorder="1" applyAlignment="1">
      <alignment horizontal="center" vertical="center" wrapText="1"/>
    </xf>
    <xf numFmtId="0" fontId="46" fillId="34" borderId="0" xfId="0" applyFont="1" applyFill="1" applyBorder="1" applyAlignment="1">
      <alignment horizontal="right" vertical="center" wrapText="1"/>
    </xf>
    <xf numFmtId="0" fontId="25" fillId="34" borderId="0" xfId="0" applyFont="1" applyFill="1" applyBorder="1" applyAlignment="1">
      <alignment horizontal="left" vertical="center" wrapText="1"/>
    </xf>
    <xf numFmtId="0" fontId="20" fillId="34" borderId="18"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20" xfId="0" applyFont="1" applyFill="1" applyBorder="1" applyAlignment="1">
      <alignment horizontal="center" vertical="center" wrapText="1"/>
    </xf>
    <xf numFmtId="165" fontId="26" fillId="35" borderId="0" xfId="45" applyNumberFormat="1" applyFont="1" applyFill="1" applyBorder="1" applyAlignment="1">
      <alignment horizontal="right" vertical="center" wrapText="1"/>
    </xf>
    <xf numFmtId="165" fontId="26" fillId="33" borderId="0" xfId="45" applyNumberFormat="1" applyFont="1" applyFill="1" applyBorder="1" applyAlignment="1">
      <alignment horizontal="right" vertical="center" wrapText="1"/>
    </xf>
    <xf numFmtId="165" fontId="19" fillId="40" borderId="23" xfId="45" applyNumberFormat="1" applyFont="1" applyFill="1" applyBorder="1" applyAlignment="1">
      <alignment horizontal="right" vertical="center" wrapText="1"/>
    </xf>
    <xf numFmtId="165" fontId="19" fillId="40" borderId="24" xfId="45" applyNumberFormat="1" applyFont="1" applyFill="1" applyBorder="1" applyAlignment="1">
      <alignment horizontal="right" vertical="center" wrapText="1"/>
    </xf>
    <xf numFmtId="165" fontId="19" fillId="40" borderId="25" xfId="45" applyNumberFormat="1" applyFont="1" applyFill="1" applyBorder="1" applyAlignment="1">
      <alignment horizontal="right" vertical="center" wrapText="1"/>
    </xf>
    <xf numFmtId="165" fontId="19" fillId="40" borderId="0" xfId="45" applyNumberFormat="1" applyFont="1" applyFill="1" applyBorder="1" applyAlignment="1">
      <alignment horizontal="right" vertical="center" wrapText="1"/>
    </xf>
    <xf numFmtId="166" fontId="19" fillId="40" borderId="24" xfId="45" applyNumberFormat="1" applyFont="1" applyFill="1" applyBorder="1" applyAlignment="1">
      <alignment horizontal="right" vertical="center" wrapText="1"/>
    </xf>
    <xf numFmtId="165" fontId="18" fillId="33" borderId="0" xfId="0" applyNumberFormat="1" applyFont="1" applyFill="1" applyAlignment="1">
      <alignment horizontal="center"/>
    </xf>
    <xf numFmtId="166" fontId="19" fillId="40" borderId="23" xfId="45" applyNumberFormat="1" applyFont="1" applyFill="1" applyBorder="1" applyAlignment="1">
      <alignment horizontal="right" vertical="center" wrapText="1"/>
    </xf>
    <xf numFmtId="166" fontId="19" fillId="40" borderId="25" xfId="45" applyNumberFormat="1" applyFont="1" applyFill="1" applyBorder="1" applyAlignment="1">
      <alignment horizontal="right" vertical="center" wrapText="1"/>
    </xf>
    <xf numFmtId="0" fontId="25" fillId="34" borderId="0" xfId="0" applyFont="1" applyFill="1" applyBorder="1" applyAlignment="1">
      <alignment horizontal="center" wrapText="1"/>
    </xf>
    <xf numFmtId="0" fontId="18" fillId="33" borderId="0" xfId="0" applyFont="1" applyFill="1" applyAlignment="1">
      <alignment horizontal="center"/>
    </xf>
    <xf numFmtId="165" fontId="18" fillId="37" borderId="0" xfId="0" applyNumberFormat="1" applyFont="1" applyFill="1" applyBorder="1" applyAlignment="1">
      <alignment horizontal="center"/>
    </xf>
    <xf numFmtId="43" fontId="18" fillId="37" borderId="0" xfId="0" applyNumberFormat="1" applyFont="1" applyFill="1" applyBorder="1" applyAlignment="1">
      <alignment horizontal="center"/>
    </xf>
    <xf numFmtId="166" fontId="18" fillId="37" borderId="0" xfId="0" applyNumberFormat="1" applyFont="1" applyFill="1" applyBorder="1" applyAlignment="1">
      <alignment horizontal="center"/>
    </xf>
    <xf numFmtId="167" fontId="18" fillId="37" borderId="0" xfId="0" applyNumberFormat="1" applyFont="1" applyFill="1" applyBorder="1" applyAlignment="1">
      <alignment horizontal="center"/>
    </xf>
    <xf numFmtId="0" fontId="18" fillId="37" borderId="0" xfId="0" applyFont="1" applyFill="1" applyBorder="1" applyAlignment="1">
      <alignment horizontal="center"/>
    </xf>
    <xf numFmtId="0" fontId="22" fillId="37" borderId="0" xfId="0" applyFont="1" applyFill="1" applyBorder="1" applyAlignment="1">
      <alignment horizontal="center" vertical="top" wrapText="1"/>
    </xf>
    <xf numFmtId="0" fontId="16" fillId="37" borderId="0" xfId="0" applyFont="1" applyFill="1" applyBorder="1" applyAlignment="1">
      <alignment horizontal="center" vertical="top" wrapText="1"/>
    </xf>
    <xf numFmtId="0" fontId="0" fillId="37" borderId="0" xfId="0" applyFill="1" applyBorder="1" applyAlignment="1">
      <alignment vertical="top" wrapText="1"/>
    </xf>
    <xf numFmtId="0" fontId="20" fillId="34" borderId="21" xfId="0" applyFont="1" applyFill="1" applyBorder="1" applyAlignment="1">
      <alignment horizontal="center" wrapText="1"/>
    </xf>
    <xf numFmtId="0" fontId="19" fillId="40" borderId="21" xfId="0" applyFont="1" applyFill="1" applyBorder="1" applyAlignment="1">
      <alignment horizontal="right" vertical="center" wrapText="1"/>
    </xf>
    <xf numFmtId="0" fontId="26" fillId="35" borderId="21" xfId="0" applyFont="1" applyFill="1" applyBorder="1" applyAlignment="1">
      <alignment horizontal="right" vertical="center" wrapText="1" indent="1"/>
    </xf>
    <xf numFmtId="0" fontId="18" fillId="33" borderId="0" xfId="0" applyFont="1" applyFill="1" applyAlignment="1">
      <alignment horizontal="center"/>
    </xf>
    <xf numFmtId="0" fontId="26" fillId="35" borderId="0" xfId="0" applyFont="1" applyFill="1" applyBorder="1" applyAlignment="1">
      <alignment horizontal="left" vertical="top" wrapText="1"/>
    </xf>
    <xf numFmtId="0" fontId="26" fillId="33" borderId="0" xfId="0" applyFont="1" applyFill="1" applyBorder="1" applyAlignment="1">
      <alignment horizontal="left" vertical="top" wrapText="1"/>
    </xf>
    <xf numFmtId="0" fontId="26" fillId="35" borderId="0" xfId="0" applyFont="1" applyFill="1" applyBorder="1" applyAlignment="1">
      <alignment horizontal="center" vertical="top" wrapText="1"/>
    </xf>
    <xf numFmtId="0" fontId="26" fillId="33" borderId="0" xfId="0" applyFont="1" applyFill="1" applyBorder="1" applyAlignment="1">
      <alignment horizontal="center" vertical="top" wrapText="1"/>
    </xf>
    <xf numFmtId="0" fontId="19" fillId="40" borderId="21" xfId="0" applyFont="1" applyFill="1" applyBorder="1" applyAlignment="1">
      <alignment horizontal="center" vertical="center" wrapText="1"/>
    </xf>
    <xf numFmtId="0" fontId="26" fillId="35" borderId="0" xfId="0" applyFont="1" applyFill="1" applyBorder="1" applyAlignment="1">
      <alignment horizontal="right" vertical="center" wrapText="1"/>
    </xf>
    <xf numFmtId="0" fontId="26" fillId="35" borderId="0" xfId="0" applyFont="1" applyFill="1" applyBorder="1" applyAlignment="1">
      <alignment horizontal="left" vertical="center" wrapText="1"/>
    </xf>
    <xf numFmtId="0" fontId="26" fillId="33" borderId="0" xfId="0" applyFont="1" applyFill="1" applyBorder="1" applyAlignment="1">
      <alignment horizontal="right" vertical="center" wrapText="1"/>
    </xf>
    <xf numFmtId="0" fontId="27" fillId="37" borderId="0" xfId="0" applyFont="1" applyFill="1" applyBorder="1" applyAlignment="1"/>
    <xf numFmtId="165" fontId="26" fillId="35" borderId="21" xfId="45" applyNumberFormat="1" applyFont="1" applyFill="1" applyBorder="1" applyAlignment="1">
      <alignment horizontal="right" vertical="center" wrapText="1"/>
    </xf>
    <xf numFmtId="165" fontId="26" fillId="33" borderId="21" xfId="45" applyNumberFormat="1" applyFont="1" applyFill="1" applyBorder="1" applyAlignment="1">
      <alignment horizontal="right" vertical="center" wrapText="1"/>
    </xf>
    <xf numFmtId="165" fontId="19" fillId="40" borderId="21" xfId="45" applyNumberFormat="1" applyFont="1" applyFill="1" applyBorder="1" applyAlignment="1">
      <alignment horizontal="right" vertical="center" wrapText="1"/>
    </xf>
    <xf numFmtId="165" fontId="24" fillId="33" borderId="0" xfId="0" applyNumberFormat="1" applyFont="1" applyFill="1" applyBorder="1" applyAlignment="1">
      <alignment horizontal="center" vertical="center"/>
    </xf>
    <xf numFmtId="0" fontId="19" fillId="40" borderId="12" xfId="0" applyFont="1" applyFill="1" applyBorder="1" applyAlignment="1">
      <alignment horizontal="right" vertical="center" wrapText="1"/>
    </xf>
    <xf numFmtId="165" fontId="19" fillId="40" borderId="12" xfId="45" applyNumberFormat="1" applyFont="1" applyFill="1" applyBorder="1" applyAlignment="1">
      <alignment horizontal="right" vertical="center" wrapText="1"/>
    </xf>
    <xf numFmtId="0" fontId="24" fillId="33" borderId="0" xfId="0" applyFont="1" applyFill="1" applyBorder="1" applyAlignment="1">
      <alignment horizontal="center"/>
    </xf>
    <xf numFmtId="166" fontId="19" fillId="40" borderId="0" xfId="45" applyNumberFormat="1" applyFont="1" applyFill="1" applyBorder="1" applyAlignment="1">
      <alignment horizontal="right" vertical="center" wrapText="1"/>
    </xf>
    <xf numFmtId="0" fontId="26" fillId="35" borderId="12" xfId="0" applyFont="1" applyFill="1" applyBorder="1" applyAlignment="1">
      <alignment horizontal="right" vertical="center" wrapText="1"/>
    </xf>
    <xf numFmtId="165" fontId="26" fillId="35" borderId="13" xfId="45" applyNumberFormat="1" applyFont="1" applyFill="1" applyBorder="1" applyAlignment="1">
      <alignment horizontal="right" vertical="center" wrapText="1"/>
    </xf>
    <xf numFmtId="165" fontId="26" fillId="35" borderId="13" xfId="0" applyNumberFormat="1" applyFont="1" applyFill="1" applyBorder="1" applyAlignment="1">
      <alignment horizontal="right" vertical="center" wrapText="1"/>
    </xf>
    <xf numFmtId="165" fontId="26" fillId="35" borderId="0" xfId="0" applyNumberFormat="1" applyFont="1" applyFill="1" applyBorder="1" applyAlignment="1">
      <alignment horizontal="right" vertical="center" wrapText="1"/>
    </xf>
    <xf numFmtId="0" fontId="26" fillId="33" borderId="12" xfId="0" applyFont="1" applyFill="1" applyBorder="1" applyAlignment="1">
      <alignment horizontal="right" vertical="center" wrapText="1"/>
    </xf>
    <xf numFmtId="165" fontId="26" fillId="33" borderId="13" xfId="45" applyNumberFormat="1" applyFont="1" applyFill="1" applyBorder="1" applyAlignment="1">
      <alignment horizontal="right" vertical="center" wrapText="1"/>
    </xf>
    <xf numFmtId="165" fontId="26" fillId="33" borderId="13" xfId="0" applyNumberFormat="1" applyFont="1" applyFill="1" applyBorder="1" applyAlignment="1">
      <alignment horizontal="right" vertical="center" wrapText="1"/>
    </xf>
    <xf numFmtId="165" fontId="26" fillId="33" borderId="0" xfId="0" applyNumberFormat="1" applyFont="1" applyFill="1" applyBorder="1" applyAlignment="1">
      <alignment horizontal="right" vertical="center" wrapText="1"/>
    </xf>
    <xf numFmtId="0" fontId="22" fillId="33" borderId="0" xfId="0" applyFont="1" applyFill="1" applyBorder="1" applyAlignment="1">
      <alignment horizontal="left" vertical="center" wrapText="1"/>
    </xf>
    <xf numFmtId="0" fontId="22" fillId="33" borderId="0" xfId="0" applyFont="1" applyFill="1" applyBorder="1" applyAlignment="1">
      <alignment horizontal="right" vertical="top" wrapText="1"/>
    </xf>
    <xf numFmtId="0" fontId="23" fillId="33" borderId="0" xfId="0" applyFont="1" applyFill="1" applyAlignment="1"/>
    <xf numFmtId="0" fontId="40" fillId="33" borderId="0" xfId="0" applyFont="1" applyFill="1" applyAlignment="1">
      <alignment wrapText="1"/>
    </xf>
    <xf numFmtId="0" fontId="25" fillId="34" borderId="18" xfId="0" applyFont="1" applyFill="1" applyBorder="1" applyAlignment="1">
      <alignment horizontal="center" wrapText="1"/>
    </xf>
    <xf numFmtId="0" fontId="25" fillId="34" borderId="20" xfId="0" applyFont="1" applyFill="1" applyBorder="1" applyAlignment="1">
      <alignment horizontal="center" wrapText="1"/>
    </xf>
    <xf numFmtId="0" fontId="27" fillId="37" borderId="0" xfId="0" applyFont="1" applyFill="1"/>
    <xf numFmtId="168" fontId="23" fillId="33" borderId="0" xfId="0" applyNumberFormat="1" applyFont="1" applyFill="1" applyAlignment="1">
      <alignment horizontal="center"/>
    </xf>
    <xf numFmtId="2" fontId="23" fillId="33" borderId="0" xfId="0" applyNumberFormat="1" applyFont="1" applyFill="1" applyAlignment="1">
      <alignment horizontal="center"/>
    </xf>
    <xf numFmtId="0" fontId="40" fillId="33" borderId="0" xfId="0" applyFont="1" applyFill="1" applyAlignment="1">
      <alignment horizontal="left" vertical="center"/>
    </xf>
    <xf numFmtId="168" fontId="26" fillId="35" borderId="27" xfId="0" applyNumberFormat="1" applyFont="1" applyFill="1" applyBorder="1" applyAlignment="1">
      <alignment horizontal="right" vertical="center" wrapText="1"/>
    </xf>
    <xf numFmtId="168" fontId="26" fillId="35" borderId="28" xfId="0" applyNumberFormat="1" applyFont="1" applyFill="1" applyBorder="1" applyAlignment="1">
      <alignment horizontal="right" vertical="center" wrapText="1"/>
    </xf>
    <xf numFmtId="168" fontId="26" fillId="35" borderId="29" xfId="0" applyNumberFormat="1" applyFont="1" applyFill="1" applyBorder="1" applyAlignment="1">
      <alignment horizontal="right" vertical="center" wrapText="1"/>
    </xf>
    <xf numFmtId="0" fontId="25" fillId="34" borderId="0" xfId="0" applyFont="1" applyFill="1" applyBorder="1" applyAlignment="1">
      <alignment horizontal="center" vertical="center" wrapText="1"/>
    </xf>
    <xf numFmtId="0" fontId="25" fillId="34" borderId="0" xfId="0" applyFont="1" applyFill="1" applyBorder="1" applyAlignment="1">
      <alignment horizontal="center" wrapText="1"/>
    </xf>
    <xf numFmtId="0" fontId="25" fillId="34" borderId="12" xfId="0" applyFont="1" applyFill="1" applyBorder="1" applyAlignment="1">
      <alignment horizontal="center" vertical="center" wrapText="1"/>
    </xf>
    <xf numFmtId="0" fontId="20" fillId="34" borderId="0" xfId="0" applyFont="1" applyFill="1" applyBorder="1" applyAlignment="1">
      <alignment horizontal="center" wrapText="1"/>
    </xf>
    <xf numFmtId="0" fontId="26" fillId="35" borderId="0" xfId="0" applyFont="1" applyFill="1" applyBorder="1" applyAlignment="1">
      <alignment horizontal="left" vertical="center" wrapText="1"/>
    </xf>
    <xf numFmtId="0" fontId="25" fillId="34" borderId="0" xfId="0" applyFont="1" applyFill="1" applyBorder="1" applyAlignment="1">
      <alignment horizontal="left" wrapText="1"/>
    </xf>
    <xf numFmtId="0" fontId="25" fillId="34" borderId="12" xfId="0" applyFont="1" applyFill="1" applyBorder="1" applyAlignment="1">
      <alignment horizontal="center" wrapText="1"/>
    </xf>
    <xf numFmtId="0" fontId="26" fillId="33" borderId="0" xfId="0" applyFont="1" applyFill="1" applyBorder="1" applyAlignment="1">
      <alignment horizontal="left" vertical="center" wrapText="1"/>
    </xf>
    <xf numFmtId="0" fontId="24" fillId="33" borderId="0" xfId="0" applyFont="1" applyFill="1" applyBorder="1" applyAlignment="1">
      <alignment horizontal="center"/>
    </xf>
    <xf numFmtId="0" fontId="18" fillId="33" borderId="0" xfId="0" applyFont="1" applyFill="1" applyAlignment="1">
      <alignment horizontal="center"/>
    </xf>
    <xf numFmtId="41" fontId="19" fillId="37" borderId="0" xfId="1" applyNumberFormat="1" applyFont="1" applyFill="1" applyBorder="1" applyAlignment="1">
      <alignment horizontal="right" vertical="center" wrapText="1"/>
    </xf>
    <xf numFmtId="165" fontId="19" fillId="37" borderId="0" xfId="45" applyNumberFormat="1" applyFont="1" applyFill="1" applyBorder="1" applyAlignment="1">
      <alignment horizontal="right" vertical="center" wrapText="1"/>
    </xf>
    <xf numFmtId="0" fontId="18" fillId="37" borderId="0" xfId="0" applyFont="1" applyFill="1" applyAlignment="1">
      <alignment horizontal="center"/>
    </xf>
    <xf numFmtId="0" fontId="51" fillId="37" borderId="0" xfId="0" applyFont="1" applyFill="1" applyBorder="1" applyAlignment="1">
      <alignment horizontal="left" vertical="center" wrapText="1"/>
    </xf>
    <xf numFmtId="0" fontId="19" fillId="37" borderId="0" xfId="0" applyFont="1" applyFill="1" applyBorder="1" applyAlignment="1">
      <alignment horizontal="right" vertical="center" wrapText="1"/>
    </xf>
    <xf numFmtId="0" fontId="19" fillId="36" borderId="30" xfId="0" applyFont="1" applyFill="1" applyBorder="1" applyAlignment="1">
      <alignment horizontal="center" vertical="center" wrapText="1"/>
    </xf>
    <xf numFmtId="0" fontId="19" fillId="36" borderId="30" xfId="0" applyFont="1" applyFill="1" applyBorder="1" applyAlignment="1">
      <alignment horizontal="left" vertical="center" wrapText="1"/>
    </xf>
    <xf numFmtId="166" fontId="19" fillId="36" borderId="30" xfId="45" applyNumberFormat="1" applyFont="1" applyFill="1" applyBorder="1" applyAlignment="1">
      <alignment horizontal="right" vertical="center" wrapText="1"/>
    </xf>
    <xf numFmtId="0" fontId="19" fillId="34" borderId="31" xfId="0" applyFont="1" applyFill="1" applyBorder="1" applyAlignment="1">
      <alignment horizontal="center" vertical="center" wrapText="1"/>
    </xf>
    <xf numFmtId="166" fontId="19" fillId="34" borderId="32" xfId="45" applyNumberFormat="1" applyFont="1" applyFill="1" applyBorder="1" applyAlignment="1">
      <alignment horizontal="right" vertical="center" wrapText="1"/>
    </xf>
    <xf numFmtId="166" fontId="19" fillId="34" borderId="33" xfId="45" applyNumberFormat="1" applyFont="1" applyFill="1" applyBorder="1" applyAlignment="1">
      <alignment horizontal="right" vertical="center" wrapText="1"/>
    </xf>
    <xf numFmtId="0" fontId="45" fillId="34" borderId="32" xfId="0" applyFont="1" applyFill="1" applyBorder="1" applyAlignment="1">
      <alignment horizontal="left" vertical="center" wrapText="1"/>
    </xf>
    <xf numFmtId="0" fontId="19" fillId="40" borderId="34" xfId="0" applyFont="1" applyFill="1" applyBorder="1" applyAlignment="1">
      <alignment horizontal="center" vertical="center" wrapText="1"/>
    </xf>
    <xf numFmtId="0" fontId="19" fillId="40" borderId="34" xfId="0" applyFont="1" applyFill="1" applyBorder="1" applyAlignment="1">
      <alignment horizontal="left" vertical="center" wrapText="1"/>
    </xf>
    <xf numFmtId="1" fontId="19" fillId="40" borderId="35" xfId="0" applyNumberFormat="1" applyFont="1" applyFill="1" applyBorder="1" applyAlignment="1">
      <alignment horizontal="right" vertical="center" wrapText="1"/>
    </xf>
    <xf numFmtId="1" fontId="19" fillId="40" borderId="36" xfId="0" applyNumberFormat="1" applyFont="1" applyFill="1" applyBorder="1" applyAlignment="1">
      <alignment horizontal="right" vertical="center" wrapText="1"/>
    </xf>
    <xf numFmtId="166" fontId="19" fillId="40" borderId="37" xfId="45" applyNumberFormat="1" applyFont="1" applyFill="1" applyBorder="1" applyAlignment="1">
      <alignment horizontal="right" vertical="center" wrapText="1"/>
    </xf>
    <xf numFmtId="0" fontId="19" fillId="40" borderId="35" xfId="0" applyFont="1" applyFill="1" applyBorder="1" applyAlignment="1">
      <alignment horizontal="right" vertical="center" wrapText="1"/>
    </xf>
    <xf numFmtId="0" fontId="19" fillId="40" borderId="36" xfId="0" applyFont="1" applyFill="1" applyBorder="1" applyAlignment="1">
      <alignment horizontal="right" vertical="center" wrapText="1"/>
    </xf>
    <xf numFmtId="0" fontId="19" fillId="40" borderId="37" xfId="0" applyFont="1" applyFill="1" applyBorder="1" applyAlignment="1">
      <alignment horizontal="right" vertical="center" wrapText="1"/>
    </xf>
    <xf numFmtId="0" fontId="26" fillId="37" borderId="34" xfId="0" applyFont="1" applyFill="1" applyBorder="1" applyAlignment="1">
      <alignment horizontal="center" vertical="center" wrapText="1"/>
    </xf>
    <xf numFmtId="0" fontId="26" fillId="37" borderId="34" xfId="0" applyFont="1" applyFill="1" applyBorder="1" applyAlignment="1">
      <alignment horizontal="left" vertical="center" wrapText="1"/>
    </xf>
    <xf numFmtId="165" fontId="26" fillId="33" borderId="35" xfId="45" applyNumberFormat="1" applyFont="1" applyFill="1" applyBorder="1" applyAlignment="1">
      <alignment horizontal="right" vertical="center" wrapText="1"/>
    </xf>
    <xf numFmtId="165" fontId="26" fillId="33" borderId="36" xfId="45" applyNumberFormat="1" applyFont="1" applyFill="1" applyBorder="1" applyAlignment="1">
      <alignment horizontal="right" vertical="center" wrapText="1"/>
    </xf>
    <xf numFmtId="166" fontId="26" fillId="33" borderId="37" xfId="45" applyNumberFormat="1" applyFont="1" applyFill="1" applyBorder="1" applyAlignment="1">
      <alignment horizontal="right" vertical="center" wrapText="1"/>
    </xf>
    <xf numFmtId="165" fontId="26" fillId="33" borderId="37" xfId="45" applyNumberFormat="1" applyFont="1" applyFill="1" applyBorder="1" applyAlignment="1">
      <alignment horizontal="right" vertical="center" wrapText="1"/>
    </xf>
    <xf numFmtId="0" fontId="27" fillId="37" borderId="0" xfId="0" applyFont="1" applyFill="1" applyBorder="1" applyAlignment="1">
      <alignment vertical="center"/>
    </xf>
    <xf numFmtId="0" fontId="19" fillId="34" borderId="38" xfId="0" applyFont="1" applyFill="1" applyBorder="1" applyAlignment="1">
      <alignment horizontal="center" vertical="center" wrapText="1"/>
    </xf>
    <xf numFmtId="0" fontId="19" fillId="34" borderId="38" xfId="0" applyFont="1" applyFill="1" applyBorder="1" applyAlignment="1">
      <alignment horizontal="right" vertical="center" wrapText="1"/>
    </xf>
    <xf numFmtId="0" fontId="45" fillId="34" borderId="38" xfId="0" applyFont="1" applyFill="1" applyBorder="1" applyAlignment="1">
      <alignment horizontal="left" vertical="center" wrapText="1"/>
    </xf>
    <xf numFmtId="0" fontId="45" fillId="34" borderId="38" xfId="0" applyFont="1" applyFill="1" applyBorder="1" applyAlignment="1">
      <alignment horizontal="right" vertical="center" wrapText="1"/>
    </xf>
    <xf numFmtId="165" fontId="45" fillId="34" borderId="38" xfId="45" applyNumberFormat="1" applyFont="1" applyFill="1" applyBorder="1" applyAlignment="1">
      <alignment horizontal="right" vertical="center" wrapText="1"/>
    </xf>
    <xf numFmtId="0" fontId="45" fillId="34" borderId="38" xfId="0" applyFont="1" applyFill="1" applyBorder="1" applyAlignment="1">
      <alignment horizontal="center" vertical="center" wrapText="1"/>
    </xf>
    <xf numFmtId="165" fontId="26" fillId="35" borderId="39" xfId="45" applyNumberFormat="1" applyFont="1" applyFill="1" applyBorder="1" applyAlignment="1">
      <alignment horizontal="right" vertical="center" wrapText="1"/>
    </xf>
    <xf numFmtId="165" fontId="26" fillId="35" borderId="40" xfId="45" applyNumberFormat="1" applyFont="1" applyFill="1" applyBorder="1" applyAlignment="1">
      <alignment horizontal="right" vertical="center" wrapText="1"/>
    </xf>
    <xf numFmtId="166" fontId="19" fillId="40" borderId="27" xfId="45" applyNumberFormat="1" applyFont="1" applyFill="1" applyBorder="1" applyAlignment="1">
      <alignment horizontal="right" vertical="center" wrapText="1"/>
    </xf>
    <xf numFmtId="166" fontId="19" fillId="40" borderId="28" xfId="45" applyNumberFormat="1" applyFont="1" applyFill="1" applyBorder="1" applyAlignment="1">
      <alignment horizontal="right" vertical="center" wrapText="1"/>
    </xf>
    <xf numFmtId="166" fontId="19" fillId="40" borderId="41" xfId="45" applyNumberFormat="1" applyFont="1" applyFill="1" applyBorder="1" applyAlignment="1">
      <alignment horizontal="right" vertical="center" wrapText="1"/>
    </xf>
    <xf numFmtId="166" fontId="19" fillId="40" borderId="42" xfId="45" applyNumberFormat="1" applyFont="1" applyFill="1" applyBorder="1" applyAlignment="1">
      <alignment horizontal="right" vertical="center" wrapText="1"/>
    </xf>
    <xf numFmtId="165" fontId="26" fillId="35" borderId="27" xfId="45" applyNumberFormat="1" applyFont="1" applyFill="1" applyBorder="1" applyAlignment="1">
      <alignment horizontal="right" vertical="center" wrapText="1"/>
    </xf>
    <xf numFmtId="165" fontId="26" fillId="35" borderId="28" xfId="45" applyNumberFormat="1" applyFont="1" applyFill="1" applyBorder="1" applyAlignment="1">
      <alignment horizontal="right" vertical="center" wrapText="1"/>
    </xf>
    <xf numFmtId="165" fontId="26" fillId="35" borderId="41" xfId="45" applyNumberFormat="1" applyFont="1" applyFill="1" applyBorder="1" applyAlignment="1">
      <alignment horizontal="right" vertical="center" wrapText="1"/>
    </xf>
    <xf numFmtId="165" fontId="26" fillId="35" borderId="42" xfId="45" applyNumberFormat="1" applyFont="1" applyFill="1" applyBorder="1" applyAlignment="1">
      <alignment horizontal="right" vertical="center" wrapText="1"/>
    </xf>
    <xf numFmtId="165" fontId="19" fillId="40" borderId="27" xfId="45" applyNumberFormat="1" applyFont="1" applyFill="1" applyBorder="1" applyAlignment="1">
      <alignment horizontal="right" vertical="center" wrapText="1"/>
    </xf>
    <xf numFmtId="165" fontId="19" fillId="40" borderId="28" xfId="45" applyNumberFormat="1" applyFont="1" applyFill="1" applyBorder="1" applyAlignment="1">
      <alignment horizontal="right" vertical="center" wrapText="1"/>
    </xf>
    <xf numFmtId="165" fontId="19" fillId="40" borderId="41" xfId="45" applyNumberFormat="1" applyFont="1" applyFill="1" applyBorder="1" applyAlignment="1">
      <alignment horizontal="right" vertical="center" wrapText="1"/>
    </xf>
    <xf numFmtId="165" fontId="19" fillId="40" borderId="42" xfId="45" applyNumberFormat="1" applyFont="1" applyFill="1" applyBorder="1" applyAlignment="1">
      <alignment horizontal="right" vertical="center" wrapText="1"/>
    </xf>
    <xf numFmtId="3" fontId="26" fillId="35" borderId="0" xfId="0" applyNumberFormat="1" applyFont="1" applyFill="1" applyBorder="1" applyAlignment="1">
      <alignment horizontal="right" vertical="center" wrapText="1"/>
    </xf>
    <xf numFmtId="3" fontId="26" fillId="33" borderId="0" xfId="0" applyNumberFormat="1" applyFont="1" applyFill="1" applyBorder="1" applyAlignment="1">
      <alignment horizontal="right" vertical="center" wrapText="1"/>
    </xf>
    <xf numFmtId="0" fontId="48" fillId="34" borderId="13" xfId="0" applyFont="1" applyFill="1" applyBorder="1" applyAlignment="1">
      <alignment horizontal="center" wrapText="1"/>
    </xf>
    <xf numFmtId="0" fontId="25" fillId="34" borderId="24" xfId="0" applyFont="1" applyFill="1" applyBorder="1" applyAlignment="1">
      <alignment horizontal="center" wrapText="1"/>
    </xf>
    <xf numFmtId="0" fontId="25" fillId="34" borderId="43" xfId="0" applyFont="1" applyFill="1" applyBorder="1" applyAlignment="1">
      <alignment horizontal="center" wrapText="1"/>
    </xf>
    <xf numFmtId="0" fontId="20" fillId="34" borderId="0" xfId="0" applyFont="1" applyFill="1" applyBorder="1" applyAlignment="1">
      <alignment horizontal="left" wrapText="1"/>
    </xf>
    <xf numFmtId="0" fontId="20" fillId="34" borderId="24" xfId="0" applyFont="1" applyFill="1" applyBorder="1" applyAlignment="1">
      <alignment horizontal="center" wrapText="1"/>
    </xf>
    <xf numFmtId="0" fontId="20" fillId="34" borderId="43" xfId="0" applyFont="1" applyFill="1" applyBorder="1" applyAlignment="1">
      <alignment horizontal="center" wrapText="1"/>
    </xf>
    <xf numFmtId="168" fontId="26" fillId="35" borderId="14" xfId="0" applyNumberFormat="1" applyFont="1" applyFill="1" applyBorder="1" applyAlignment="1">
      <alignment horizontal="right" vertical="center" wrapText="1"/>
    </xf>
    <xf numFmtId="168" fontId="26" fillId="33" borderId="14" xfId="0" applyNumberFormat="1" applyFont="1" applyFill="1" applyBorder="1" applyAlignment="1">
      <alignment horizontal="right" vertical="center" wrapText="1"/>
    </xf>
    <xf numFmtId="0" fontId="25" fillId="34" borderId="21" xfId="0" applyFont="1" applyFill="1" applyBorder="1" applyAlignment="1">
      <alignment horizontal="center" vertical="center" wrapText="1"/>
    </xf>
    <xf numFmtId="3" fontId="19" fillId="40" borderId="0" xfId="0" applyNumberFormat="1" applyFont="1" applyFill="1" applyBorder="1" applyAlignment="1">
      <alignment horizontal="right" vertical="center" wrapText="1"/>
    </xf>
    <xf numFmtId="0" fontId="48" fillId="34" borderId="12" xfId="0" applyFont="1" applyFill="1" applyBorder="1" applyAlignment="1">
      <alignment horizontal="center" wrapText="1"/>
    </xf>
    <xf numFmtId="0" fontId="0" fillId="0" borderId="0" xfId="0" applyAlignment="1">
      <alignment vertical="top" wrapText="1"/>
    </xf>
    <xf numFmtId="0" fontId="22" fillId="0" borderId="44" xfId="0" applyFont="1" applyBorder="1" applyAlignment="1">
      <alignment horizontal="center" vertical="top" wrapText="1"/>
    </xf>
    <xf numFmtId="0" fontId="22" fillId="0" borderId="45" xfId="0" applyFont="1" applyBorder="1" applyAlignment="1">
      <alignment horizontal="center" vertical="top" wrapText="1"/>
    </xf>
    <xf numFmtId="0" fontId="16" fillId="0" borderId="46" xfId="0" applyFont="1" applyBorder="1" applyAlignment="1">
      <alignment horizontal="center" vertical="top" wrapText="1"/>
    </xf>
    <xf numFmtId="0" fontId="0" fillId="37" borderId="0" xfId="0" applyFill="1" applyBorder="1"/>
    <xf numFmtId="0" fontId="27" fillId="37" borderId="0" xfId="0" applyFont="1" applyFill="1" applyAlignment="1"/>
    <xf numFmtId="0" fontId="27" fillId="37" borderId="0" xfId="0" applyFont="1" applyFill="1" applyAlignment="1">
      <alignment horizontal="left"/>
    </xf>
    <xf numFmtId="0" fontId="37" fillId="37" borderId="0" xfId="0" applyFont="1" applyFill="1"/>
    <xf numFmtId="0" fontId="21" fillId="37" borderId="0" xfId="0" applyFont="1" applyFill="1" applyAlignment="1">
      <alignment vertical="top" wrapText="1"/>
    </xf>
    <xf numFmtId="0" fontId="0" fillId="37" borderId="0" xfId="0" applyFill="1" applyAlignment="1">
      <alignment vertical="center"/>
    </xf>
    <xf numFmtId="0" fontId="21" fillId="37" borderId="0" xfId="0" applyFont="1" applyFill="1" applyBorder="1" applyAlignment="1">
      <alignment vertical="center"/>
    </xf>
    <xf numFmtId="0" fontId="21" fillId="37" borderId="0" xfId="0" applyFont="1" applyFill="1" applyBorder="1" applyAlignment="1">
      <alignment horizontal="center" vertical="center"/>
    </xf>
    <xf numFmtId="0" fontId="21" fillId="37" borderId="0" xfId="0" applyFont="1" applyFill="1" applyBorder="1" applyAlignment="1">
      <alignment vertical="top" wrapText="1"/>
    </xf>
    <xf numFmtId="0" fontId="0" fillId="37" borderId="0" xfId="0" applyFill="1" applyBorder="1" applyAlignment="1">
      <alignment vertical="center"/>
    </xf>
    <xf numFmtId="0" fontId="0" fillId="37" borderId="0" xfId="0" applyFill="1" applyAlignment="1">
      <alignment vertical="top" wrapText="1"/>
    </xf>
    <xf numFmtId="0" fontId="22" fillId="37" borderId="0" xfId="0" applyFont="1" applyFill="1" applyAlignment="1">
      <alignment horizontal="center" vertical="top" wrapText="1"/>
    </xf>
    <xf numFmtId="0" fontId="16" fillId="37" borderId="0" xfId="0" applyFont="1" applyFill="1" applyAlignment="1">
      <alignment horizontal="center" vertical="top" wrapText="1"/>
    </xf>
    <xf numFmtId="0" fontId="0" fillId="0" borderId="0" xfId="0" applyAlignment="1">
      <alignment wrapText="1"/>
    </xf>
    <xf numFmtId="0" fontId="27" fillId="37" borderId="0" xfId="0" applyFont="1" applyFill="1" applyAlignment="1">
      <alignment vertical="center"/>
    </xf>
    <xf numFmtId="164" fontId="0" fillId="37" borderId="0" xfId="1" applyNumberFormat="1" applyFont="1" applyFill="1"/>
    <xf numFmtId="0" fontId="33" fillId="37" borderId="0" xfId="0" applyFont="1" applyFill="1"/>
    <xf numFmtId="44" fontId="0" fillId="37" borderId="0" xfId="0" applyNumberFormat="1" applyFill="1"/>
    <xf numFmtId="0" fontId="53" fillId="37" borderId="0" xfId="0" applyFont="1" applyFill="1" applyAlignment="1">
      <alignment vertical="center"/>
    </xf>
    <xf numFmtId="0" fontId="53" fillId="37" borderId="0" xfId="0" applyFont="1" applyFill="1"/>
    <xf numFmtId="0" fontId="53" fillId="37" borderId="0" xfId="0" applyFont="1" applyFill="1" applyAlignment="1"/>
    <xf numFmtId="0" fontId="0" fillId="37" borderId="0" xfId="0" applyFill="1" applyAlignment="1"/>
    <xf numFmtId="0" fontId="53" fillId="37" borderId="0" xfId="0" applyFont="1" applyFill="1" applyAlignment="1">
      <alignment horizontal="left"/>
    </xf>
    <xf numFmtId="0" fontId="31" fillId="37" borderId="0" xfId="43" applyFill="1" applyAlignment="1" applyProtection="1">
      <alignment horizontal="left"/>
    </xf>
    <xf numFmtId="0" fontId="33" fillId="37" borderId="0" xfId="0" applyFont="1" applyFill="1" applyAlignment="1">
      <alignment vertical="top" wrapText="1"/>
    </xf>
    <xf numFmtId="0" fontId="0" fillId="37" borderId="0" xfId="0" applyFont="1" applyFill="1"/>
    <xf numFmtId="0" fontId="21" fillId="0" borderId="0" xfId="0" applyFont="1"/>
    <xf numFmtId="0" fontId="17" fillId="37" borderId="0" xfId="0" applyFont="1" applyFill="1" applyBorder="1"/>
    <xf numFmtId="0" fontId="17" fillId="42" borderId="0" xfId="0" applyFont="1" applyFill="1" applyBorder="1"/>
    <xf numFmtId="169" fontId="17" fillId="42" borderId="0" xfId="46" applyNumberFormat="1" applyFont="1" applyFill="1" applyBorder="1"/>
    <xf numFmtId="165" fontId="13" fillId="37" borderId="0" xfId="45" applyNumberFormat="1" applyFont="1" applyFill="1" applyBorder="1" applyAlignment="1">
      <alignment horizontal="right" vertical="top" wrapText="1"/>
    </xf>
    <xf numFmtId="0" fontId="13" fillId="37" borderId="0" xfId="0" applyFont="1" applyFill="1" applyBorder="1" applyAlignment="1">
      <alignment horizontal="center" vertical="top" wrapText="1"/>
    </xf>
    <xf numFmtId="0" fontId="17" fillId="37" borderId="0" xfId="0" applyFont="1" applyFill="1" applyBorder="1" applyAlignment="1">
      <alignment vertical="top" wrapText="1"/>
    </xf>
    <xf numFmtId="0" fontId="0" fillId="37" borderId="0" xfId="0" applyFill="1" applyBorder="1" applyAlignment="1"/>
    <xf numFmtId="0" fontId="53" fillId="37" borderId="0" xfId="0" applyFont="1" applyFill="1" applyBorder="1" applyAlignment="1"/>
    <xf numFmtId="0" fontId="53" fillId="37" borderId="0" xfId="0" applyFont="1" applyFill="1" applyBorder="1" applyAlignment="1">
      <alignment wrapText="1"/>
    </xf>
    <xf numFmtId="0" fontId="53" fillId="37" borderId="0" xfId="0" applyFont="1" applyFill="1" applyBorder="1" applyAlignment="1">
      <alignment horizontal="left" wrapText="1"/>
    </xf>
    <xf numFmtId="164" fontId="0" fillId="41" borderId="0" xfId="1" applyNumberFormat="1" applyFont="1" applyFill="1"/>
    <xf numFmtId="3" fontId="52" fillId="37" borderId="0" xfId="0" applyNumberFormat="1" applyFont="1" applyFill="1"/>
    <xf numFmtId="6" fontId="52" fillId="37" borderId="0" xfId="0" applyNumberFormat="1" applyFont="1" applyFill="1"/>
    <xf numFmtId="4" fontId="52" fillId="37" borderId="0" xfId="0" applyNumberFormat="1" applyFont="1" applyFill="1"/>
    <xf numFmtId="0" fontId="38" fillId="37" borderId="0" xfId="0" applyFont="1" applyFill="1" applyAlignment="1">
      <alignment vertical="top" wrapText="1"/>
    </xf>
    <xf numFmtId="0" fontId="25" fillId="34" borderId="0" xfId="0" applyFont="1" applyFill="1" applyBorder="1" applyAlignment="1">
      <alignment horizontal="center" wrapText="1"/>
    </xf>
    <xf numFmtId="0" fontId="40" fillId="33" borderId="0" xfId="0" applyFont="1" applyFill="1" applyAlignment="1">
      <alignment horizontal="left" wrapText="1"/>
    </xf>
    <xf numFmtId="0" fontId="35" fillId="37" borderId="0" xfId="43" applyFont="1" applyFill="1" applyAlignment="1" applyProtection="1">
      <alignment horizontal="left"/>
    </xf>
    <xf numFmtId="0" fontId="25" fillId="34" borderId="0" xfId="0" applyFont="1" applyFill="1" applyBorder="1" applyAlignment="1">
      <alignment horizontal="left" wrapText="1"/>
    </xf>
    <xf numFmtId="0" fontId="24" fillId="33" borderId="0" xfId="0" applyFont="1" applyFill="1" applyBorder="1" applyAlignment="1">
      <alignment horizontal="center"/>
    </xf>
    <xf numFmtId="0" fontId="18" fillId="33" borderId="0" xfId="0" applyFont="1" applyFill="1" applyAlignment="1">
      <alignment horizontal="center"/>
    </xf>
    <xf numFmtId="0" fontId="35" fillId="37" borderId="0" xfId="43" applyFont="1" applyFill="1" applyAlignment="1" applyProtection="1">
      <alignment horizontal="left" vertical="center"/>
    </xf>
    <xf numFmtId="0" fontId="27" fillId="37" borderId="0" xfId="0" applyFont="1" applyFill="1" applyBorder="1" applyAlignment="1">
      <alignment horizontal="left"/>
    </xf>
    <xf numFmtId="0" fontId="37" fillId="37" borderId="0" xfId="0" applyFont="1" applyFill="1" applyBorder="1"/>
    <xf numFmtId="0" fontId="38" fillId="37" borderId="0" xfId="0" applyFont="1" applyFill="1" applyBorder="1"/>
    <xf numFmtId="0" fontId="24" fillId="33" borderId="0" xfId="0" applyFont="1" applyFill="1" applyBorder="1" applyAlignment="1"/>
    <xf numFmtId="168" fontId="0" fillId="37" borderId="0" xfId="0" applyNumberFormat="1" applyFill="1"/>
    <xf numFmtId="43" fontId="0" fillId="37" borderId="0" xfId="45" applyNumberFormat="1" applyFont="1" applyFill="1"/>
    <xf numFmtId="2" fontId="0" fillId="37" borderId="0" xfId="0" applyNumberFormat="1" applyFill="1"/>
    <xf numFmtId="0" fontId="0" fillId="37" borderId="0" xfId="0" quotePrefix="1" applyFill="1"/>
    <xf numFmtId="169" fontId="33" fillId="37" borderId="0" xfId="46" applyNumberFormat="1" applyFont="1" applyFill="1"/>
    <xf numFmtId="165" fontId="33" fillId="37" borderId="0" xfId="45" applyNumberFormat="1" applyFont="1" applyFill="1"/>
    <xf numFmtId="0" fontId="33" fillId="37" borderId="0" xfId="0" quotePrefix="1" applyFont="1" applyFill="1"/>
    <xf numFmtId="169" fontId="33" fillId="37" borderId="0" xfId="0" applyNumberFormat="1" applyFont="1" applyFill="1"/>
    <xf numFmtId="165" fontId="55" fillId="37" borderId="0" xfId="45" applyNumberFormat="1" applyFont="1" applyFill="1"/>
    <xf numFmtId="0" fontId="55" fillId="37" borderId="0" xfId="0" quotePrefix="1" applyFont="1" applyFill="1"/>
    <xf numFmtId="0" fontId="55" fillId="37" borderId="0" xfId="0" applyFont="1" applyFill="1"/>
    <xf numFmtId="16" fontId="55" fillId="37" borderId="0" xfId="0" quotePrefix="1" applyNumberFormat="1" applyFont="1" applyFill="1"/>
    <xf numFmtId="0" fontId="17" fillId="37" borderId="0" xfId="0" applyFont="1" applyFill="1"/>
    <xf numFmtId="169" fontId="0" fillId="37" borderId="0" xfId="46" applyNumberFormat="1" applyFont="1" applyFill="1"/>
    <xf numFmtId="165" fontId="0" fillId="37" borderId="0" xfId="45" applyNumberFormat="1" applyFont="1" applyFill="1"/>
    <xf numFmtId="169" fontId="0" fillId="37" borderId="0" xfId="0" applyNumberFormat="1" applyFill="1"/>
    <xf numFmtId="168" fontId="26" fillId="35" borderId="11" xfId="0" applyNumberFormat="1" applyFont="1" applyFill="1" applyBorder="1" applyAlignment="1">
      <alignment horizontal="right" vertical="center" wrapText="1"/>
    </xf>
    <xf numFmtId="168" fontId="26" fillId="33" borderId="11" xfId="0" applyNumberFormat="1" applyFont="1" applyFill="1" applyBorder="1" applyAlignment="1">
      <alignment horizontal="right" vertical="center" wrapText="1"/>
    </xf>
    <xf numFmtId="168" fontId="19" fillId="40" borderId="11" xfId="0" applyNumberFormat="1" applyFont="1" applyFill="1" applyBorder="1" applyAlignment="1">
      <alignment horizontal="right" vertical="center" wrapText="1"/>
    </xf>
    <xf numFmtId="168" fontId="19" fillId="40" borderId="14" xfId="0" applyNumberFormat="1" applyFont="1" applyFill="1" applyBorder="1" applyAlignment="1">
      <alignment horizontal="right" vertical="center" wrapText="1"/>
    </xf>
    <xf numFmtId="0" fontId="19" fillId="36" borderId="34" xfId="0" applyFont="1" applyFill="1" applyBorder="1" applyAlignment="1">
      <alignment horizontal="center" vertical="center" wrapText="1"/>
    </xf>
    <xf numFmtId="0" fontId="19" fillId="36" borderId="34" xfId="0" applyFont="1" applyFill="1" applyBorder="1" applyAlignment="1">
      <alignment horizontal="left" vertical="center" wrapText="1"/>
    </xf>
    <xf numFmtId="41" fontId="19" fillId="36" borderId="35" xfId="1" applyNumberFormat="1" applyFont="1" applyFill="1" applyBorder="1" applyAlignment="1">
      <alignment horizontal="right" vertical="center" wrapText="1"/>
    </xf>
    <xf numFmtId="41" fontId="19" fillId="36" borderId="47" xfId="1" applyNumberFormat="1" applyFont="1" applyFill="1" applyBorder="1" applyAlignment="1">
      <alignment horizontal="right" vertical="center" wrapText="1"/>
    </xf>
    <xf numFmtId="41" fontId="19" fillId="36" borderId="36" xfId="1" applyNumberFormat="1" applyFont="1" applyFill="1" applyBorder="1" applyAlignment="1">
      <alignment horizontal="right" vertical="center" wrapText="1"/>
    </xf>
    <xf numFmtId="0" fontId="33" fillId="34" borderId="0" xfId="0" applyFont="1" applyFill="1" applyAlignment="1">
      <alignment horizontal="center"/>
    </xf>
    <xf numFmtId="0" fontId="24" fillId="34" borderId="0" xfId="0" applyFont="1" applyFill="1" applyBorder="1" applyAlignment="1">
      <alignment horizontal="center"/>
    </xf>
    <xf numFmtId="0" fontId="25" fillId="34" borderId="0" xfId="0" applyFont="1" applyFill="1" applyBorder="1" applyAlignment="1">
      <alignment horizontal="left" wrapText="1"/>
    </xf>
    <xf numFmtId="165" fontId="18" fillId="33" borderId="0" xfId="0" applyNumberFormat="1" applyFont="1" applyFill="1" applyBorder="1" applyAlignment="1">
      <alignment horizontal="center"/>
    </xf>
    <xf numFmtId="166" fontId="18" fillId="33" borderId="0" xfId="0" applyNumberFormat="1" applyFont="1" applyFill="1" applyBorder="1" applyAlignment="1">
      <alignment horizontal="center"/>
    </xf>
    <xf numFmtId="2" fontId="26" fillId="35" borderId="0" xfId="0" applyNumberFormat="1" applyFont="1" applyFill="1" applyBorder="1" applyAlignment="1">
      <alignment horizontal="right" vertical="center" wrapText="1"/>
    </xf>
    <xf numFmtId="2" fontId="19" fillId="40" borderId="0" xfId="0" applyNumberFormat="1" applyFont="1" applyFill="1" applyBorder="1" applyAlignment="1">
      <alignment horizontal="right" vertical="center" wrapText="1"/>
    </xf>
    <xf numFmtId="2" fontId="26" fillId="35" borderId="28" xfId="0" applyNumberFormat="1" applyFont="1" applyFill="1" applyBorder="1" applyAlignment="1">
      <alignment horizontal="right" vertical="center" wrapText="1"/>
    </xf>
    <xf numFmtId="2" fontId="19" fillId="40" borderId="28" xfId="0" applyNumberFormat="1" applyFont="1" applyFill="1" applyBorder="1" applyAlignment="1">
      <alignment horizontal="right" vertical="center" wrapText="1"/>
    </xf>
    <xf numFmtId="0" fontId="57" fillId="38" borderId="0" xfId="0" applyNumberFormat="1" applyFont="1" applyFill="1" applyBorder="1" applyAlignment="1" applyProtection="1"/>
    <xf numFmtId="0" fontId="58" fillId="43" borderId="0" xfId="0" applyFont="1" applyFill="1" applyAlignment="1">
      <alignment vertical="center"/>
    </xf>
    <xf numFmtId="0" fontId="26" fillId="37" borderId="0" xfId="0" applyFont="1" applyFill="1" applyAlignment="1">
      <alignment wrapText="1"/>
    </xf>
    <xf numFmtId="0" fontId="35" fillId="37" borderId="0" xfId="43" applyFont="1" applyFill="1" applyAlignment="1" applyProtection="1">
      <alignment vertical="center"/>
    </xf>
    <xf numFmtId="0" fontId="38" fillId="37" borderId="0" xfId="43" applyFont="1" applyFill="1" applyAlignment="1" applyProtection="1">
      <alignment vertical="center" wrapText="1"/>
    </xf>
    <xf numFmtId="0" fontId="26" fillId="37" borderId="0" xfId="0" applyFont="1" applyFill="1" applyAlignment="1">
      <alignment vertical="center" wrapText="1"/>
    </xf>
    <xf numFmtId="0" fontId="20" fillId="34" borderId="0" xfId="0" applyFont="1" applyFill="1" applyBorder="1" applyAlignment="1">
      <alignment horizontal="center" vertical="center" wrapText="1"/>
    </xf>
    <xf numFmtId="0" fontId="60" fillId="37" borderId="0" xfId="0" applyFont="1" applyFill="1"/>
    <xf numFmtId="0" fontId="18" fillId="33" borderId="0" xfId="0" applyFont="1" applyFill="1" applyAlignment="1">
      <alignment horizontal="center"/>
    </xf>
    <xf numFmtId="0" fontId="33" fillId="39" borderId="48" xfId="0" applyFont="1" applyFill="1" applyBorder="1" applyAlignment="1">
      <alignment horizontal="left" vertical="center"/>
    </xf>
    <xf numFmtId="0" fontId="34" fillId="0" borderId="49" xfId="44" applyFont="1" applyBorder="1" applyAlignment="1">
      <alignment horizontal="left" vertical="center"/>
    </xf>
    <xf numFmtId="0" fontId="35" fillId="0" borderId="49" xfId="43" applyFont="1" applyBorder="1" applyAlignment="1" applyProtection="1">
      <alignment horizontal="left" vertical="center"/>
    </xf>
    <xf numFmtId="0" fontId="51" fillId="0" borderId="0" xfId="0" applyFont="1" applyFill="1" applyBorder="1" applyAlignment="1">
      <alignment vertical="center"/>
    </xf>
    <xf numFmtId="0" fontId="19" fillId="33" borderId="0" xfId="0" applyFont="1" applyFill="1" applyBorder="1" applyAlignment="1"/>
    <xf numFmtId="164" fontId="24" fillId="33" borderId="0" xfId="0" applyNumberFormat="1" applyFont="1" applyFill="1" applyBorder="1" applyAlignment="1">
      <alignment horizontal="center"/>
    </xf>
    <xf numFmtId="4" fontId="62" fillId="0" borderId="0" xfId="0" applyNumberFormat="1" applyFont="1"/>
    <xf numFmtId="1" fontId="27" fillId="37" borderId="0" xfId="0" applyNumberFormat="1" applyFont="1" applyFill="1"/>
    <xf numFmtId="0" fontId="63" fillId="0" borderId="0" xfId="0" applyFont="1" applyAlignment="1">
      <alignment horizontal="right" vertical="center" wrapText="1"/>
    </xf>
    <xf numFmtId="0" fontId="27" fillId="0" borderId="0" xfId="0" applyFont="1" applyAlignment="1">
      <alignment vertical="top" wrapText="1"/>
    </xf>
    <xf numFmtId="0" fontId="27" fillId="0" borderId="0" xfId="0" applyFont="1"/>
    <xf numFmtId="0" fontId="26" fillId="35" borderId="0" xfId="0" applyFont="1" applyFill="1" applyBorder="1" applyAlignment="1">
      <alignment horizontal="left" vertical="center" wrapText="1"/>
    </xf>
    <xf numFmtId="0" fontId="26" fillId="33" borderId="0" xfId="0" applyFont="1" applyFill="1" applyBorder="1" applyAlignment="1">
      <alignment horizontal="left" vertical="center" wrapText="1"/>
    </xf>
    <xf numFmtId="0" fontId="64" fillId="37" borderId="0" xfId="0" applyFont="1" applyFill="1" applyAlignment="1">
      <alignment horizontal="center"/>
    </xf>
    <xf numFmtId="0" fontId="24" fillId="37" borderId="0" xfId="0" applyFont="1" applyFill="1" applyAlignment="1">
      <alignment horizontal="center"/>
    </xf>
    <xf numFmtId="165" fontId="26" fillId="37" borderId="15" xfId="45" applyNumberFormat="1" applyFont="1" applyFill="1" applyBorder="1" applyAlignment="1">
      <alignment horizontal="right" vertical="center" wrapText="1"/>
    </xf>
    <xf numFmtId="0" fontId="64" fillId="37" borderId="0" xfId="0" applyFont="1" applyFill="1" applyBorder="1" applyAlignment="1">
      <alignment horizontal="left"/>
    </xf>
    <xf numFmtId="41" fontId="44" fillId="37" borderId="11" xfId="1" applyNumberFormat="1" applyFont="1" applyFill="1" applyBorder="1" applyAlignment="1">
      <alignment horizontal="right" vertical="center" wrapText="1"/>
    </xf>
    <xf numFmtId="41" fontId="44" fillId="37" borderId="0" xfId="1" applyNumberFormat="1" applyFont="1" applyFill="1" applyBorder="1" applyAlignment="1">
      <alignment horizontal="right" vertical="center" wrapText="1"/>
    </xf>
    <xf numFmtId="0" fontId="21" fillId="44" borderId="0" xfId="0" applyFont="1" applyFill="1" applyAlignment="1">
      <alignment vertical="top" wrapText="1"/>
    </xf>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top" wrapText="1"/>
    </xf>
    <xf numFmtId="0" fontId="21" fillId="0" borderId="46" xfId="0" applyFont="1" applyBorder="1" applyAlignment="1">
      <alignment vertical="top" wrapText="1"/>
    </xf>
    <xf numFmtId="0" fontId="22" fillId="37" borderId="0" xfId="0" applyFont="1" applyFill="1" applyBorder="1" applyAlignment="1">
      <alignment horizontal="center" vertical="top" wrapText="1"/>
    </xf>
    <xf numFmtId="165" fontId="17" fillId="37" borderId="0" xfId="0" applyNumberFormat="1" applyFont="1" applyFill="1" applyBorder="1"/>
    <xf numFmtId="3" fontId="19" fillId="37" borderId="0" xfId="0" applyNumberFormat="1" applyFont="1" applyFill="1" applyBorder="1" applyAlignment="1">
      <alignment horizontal="right" vertical="center" wrapText="1"/>
    </xf>
    <xf numFmtId="0" fontId="22" fillId="37" borderId="44" xfId="0" applyFont="1" applyFill="1" applyBorder="1" applyAlignment="1">
      <alignment horizontal="center" vertical="top" wrapText="1"/>
    </xf>
    <xf numFmtId="0" fontId="16" fillId="37" borderId="46" xfId="0" applyFont="1" applyFill="1" applyBorder="1" applyAlignment="1">
      <alignment horizontal="center" vertical="top" wrapText="1"/>
    </xf>
    <xf numFmtId="0" fontId="26" fillId="35" borderId="0" xfId="0" applyFont="1" applyFill="1" applyBorder="1" applyAlignment="1">
      <alignment horizontal="left" vertical="center" wrapText="1"/>
    </xf>
    <xf numFmtId="0" fontId="26" fillId="33" borderId="0" xfId="0" applyFont="1" applyFill="1" applyBorder="1" applyAlignment="1">
      <alignment horizontal="left" vertical="center" wrapText="1"/>
    </xf>
    <xf numFmtId="0" fontId="26" fillId="35" borderId="10" xfId="1" applyNumberFormat="1" applyFont="1" applyFill="1" applyBorder="1" applyAlignment="1">
      <alignment horizontal="right" vertical="center" wrapText="1"/>
    </xf>
    <xf numFmtId="0" fontId="40" fillId="33" borderId="0" xfId="0" applyFont="1" applyFill="1" applyBorder="1" applyAlignment="1">
      <alignment horizontal="left"/>
    </xf>
    <xf numFmtId="165" fontId="16" fillId="37" borderId="0" xfId="0" applyNumberFormat="1" applyFont="1" applyFill="1" applyBorder="1" applyAlignment="1">
      <alignment horizontal="center" vertical="top" wrapText="1"/>
    </xf>
    <xf numFmtId="0" fontId="26" fillId="35" borderId="0" xfId="0" applyFont="1" applyFill="1" applyBorder="1" applyAlignment="1">
      <alignment horizontal="left" vertical="center" wrapText="1"/>
    </xf>
    <xf numFmtId="0" fontId="26" fillId="33" borderId="0" xfId="0" applyFont="1" applyFill="1" applyBorder="1" applyAlignment="1">
      <alignment horizontal="left" vertical="center" wrapText="1"/>
    </xf>
    <xf numFmtId="0" fontId="24" fillId="33" borderId="0" xfId="0" applyFont="1" applyFill="1" applyBorder="1" applyAlignment="1">
      <alignment horizontal="center"/>
    </xf>
    <xf numFmtId="0" fontId="18" fillId="33" borderId="0" xfId="0" applyFont="1" applyFill="1" applyAlignment="1">
      <alignment horizontal="center"/>
    </xf>
    <xf numFmtId="166" fontId="19" fillId="37" borderId="0" xfId="45" applyNumberFormat="1" applyFont="1" applyFill="1" applyBorder="1" applyAlignment="1">
      <alignment horizontal="right" vertical="center" wrapText="1"/>
    </xf>
    <xf numFmtId="0" fontId="26" fillId="35" borderId="0"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37" borderId="0" xfId="0" applyFont="1" applyFill="1" applyBorder="1" applyAlignment="1">
      <alignment horizontal="center" vertical="center" wrapText="1"/>
    </xf>
    <xf numFmtId="0" fontId="26" fillId="37" borderId="0" xfId="0" applyFont="1" applyFill="1" applyBorder="1" applyAlignment="1">
      <alignment horizontal="right" vertical="center" wrapText="1"/>
    </xf>
    <xf numFmtId="0" fontId="18" fillId="33" borderId="0" xfId="0" applyFont="1" applyFill="1" applyAlignment="1">
      <alignment horizontal="center"/>
    </xf>
    <xf numFmtId="165" fontId="26" fillId="37" borderId="0" xfId="45" applyNumberFormat="1" applyFont="1" applyFill="1" applyBorder="1" applyAlignment="1">
      <alignment horizontal="right" vertical="center" wrapText="1"/>
    </xf>
    <xf numFmtId="0" fontId="24" fillId="37" borderId="0" xfId="0" applyFont="1" applyFill="1" applyBorder="1" applyAlignment="1">
      <alignment horizontal="center"/>
    </xf>
    <xf numFmtId="1" fontId="19" fillId="37" borderId="0" xfId="45" applyNumberFormat="1" applyFont="1" applyFill="1" applyBorder="1" applyAlignment="1">
      <alignment horizontal="right" vertical="center" wrapText="1"/>
    </xf>
    <xf numFmtId="168" fontId="24" fillId="33" borderId="0" xfId="0" applyNumberFormat="1" applyFont="1" applyFill="1" applyBorder="1" applyAlignment="1">
      <alignment horizontal="center"/>
    </xf>
    <xf numFmtId="168" fontId="19" fillId="40" borderId="27" xfId="0" applyNumberFormat="1" applyFont="1" applyFill="1" applyBorder="1" applyAlignment="1">
      <alignment horizontal="right" vertical="center" wrapText="1"/>
    </xf>
    <xf numFmtId="168" fontId="19" fillId="40" borderId="28" xfId="0" applyNumberFormat="1" applyFont="1" applyFill="1" applyBorder="1" applyAlignment="1">
      <alignment horizontal="right" vertical="center" wrapText="1"/>
    </xf>
    <xf numFmtId="168" fontId="19" fillId="40" borderId="29" xfId="0" applyNumberFormat="1" applyFont="1" applyFill="1" applyBorder="1" applyAlignment="1">
      <alignment horizontal="right" vertical="center" wrapText="1"/>
    </xf>
    <xf numFmtId="0" fontId="58" fillId="39" borderId="49" xfId="0" applyFont="1" applyFill="1" applyBorder="1" applyAlignment="1">
      <alignment horizontal="left" vertical="center"/>
    </xf>
    <xf numFmtId="1" fontId="26" fillId="33" borderId="11" xfId="0" applyNumberFormat="1" applyFont="1" applyFill="1" applyBorder="1" applyAlignment="1">
      <alignment horizontal="right" vertical="center" wrapText="1"/>
    </xf>
    <xf numFmtId="0" fontId="40" fillId="33" borderId="0" xfId="0" applyFont="1" applyFill="1" applyAlignment="1">
      <alignment horizontal="left" wrapText="1"/>
    </xf>
    <xf numFmtId="0" fontId="24" fillId="33" borderId="0" xfId="0" applyFont="1" applyFill="1" applyBorder="1" applyAlignment="1">
      <alignment horizontal="center"/>
    </xf>
    <xf numFmtId="165" fontId="19" fillId="40" borderId="13" xfId="0" applyNumberFormat="1" applyFont="1" applyFill="1" applyBorder="1" applyAlignment="1">
      <alignment horizontal="right" vertical="center" wrapText="1"/>
    </xf>
    <xf numFmtId="0" fontId="37" fillId="40" borderId="0" xfId="0" applyFont="1" applyFill="1" applyAlignment="1">
      <alignment horizontal="right" vertical="center"/>
    </xf>
    <xf numFmtId="0" fontId="22" fillId="37" borderId="0" xfId="0" applyFont="1" applyFill="1" applyBorder="1" applyAlignment="1">
      <alignment horizontal="center" vertical="top" wrapText="1"/>
    </xf>
    <xf numFmtId="0" fontId="26" fillId="37" borderId="0" xfId="0" applyFont="1" applyFill="1" applyBorder="1" applyAlignment="1">
      <alignment horizontal="left" vertical="center" wrapText="1"/>
    </xf>
    <xf numFmtId="0" fontId="26" fillId="37" borderId="0" xfId="0" applyFont="1" applyFill="1" applyBorder="1" applyAlignment="1">
      <alignment horizontal="left" vertical="center" wrapText="1"/>
    </xf>
    <xf numFmtId="0" fontId="18" fillId="33" borderId="0" xfId="0" applyFont="1" applyFill="1" applyAlignment="1">
      <alignment horizontal="center"/>
    </xf>
    <xf numFmtId="0" fontId="19" fillId="45" borderId="0" xfId="0" applyFont="1" applyFill="1" applyBorder="1" applyAlignment="1">
      <alignment horizontal="center" vertical="center" wrapText="1"/>
    </xf>
    <xf numFmtId="0" fontId="19" fillId="45" borderId="0" xfId="0" applyFont="1" applyFill="1" applyBorder="1" applyAlignment="1">
      <alignment horizontal="left" vertical="center" wrapText="1"/>
    </xf>
    <xf numFmtId="41" fontId="19" fillId="45" borderId="10" xfId="1" applyNumberFormat="1" applyFont="1" applyFill="1" applyBorder="1" applyAlignment="1">
      <alignment horizontal="right" vertical="center" wrapText="1"/>
    </xf>
    <xf numFmtId="41" fontId="19" fillId="45" borderId="11" xfId="1" applyNumberFormat="1" applyFont="1" applyFill="1" applyBorder="1" applyAlignment="1">
      <alignment horizontal="right" vertical="center" wrapText="1"/>
    </xf>
    <xf numFmtId="41" fontId="19" fillId="45" borderId="0" xfId="1" applyNumberFormat="1" applyFont="1" applyFill="1" applyBorder="1" applyAlignment="1">
      <alignment horizontal="right" vertical="center" wrapText="1"/>
    </xf>
    <xf numFmtId="164" fontId="26" fillId="37" borderId="10" xfId="1" applyNumberFormat="1" applyFont="1" applyFill="1" applyBorder="1" applyAlignment="1">
      <alignment horizontal="right" vertical="center" wrapText="1"/>
    </xf>
    <xf numFmtId="164" fontId="26" fillId="37" borderId="11" xfId="1" applyNumberFormat="1" applyFont="1" applyFill="1" applyBorder="1" applyAlignment="1">
      <alignment horizontal="right" vertical="center" wrapText="1"/>
    </xf>
    <xf numFmtId="164" fontId="26" fillId="37" borderId="0" xfId="1" applyNumberFormat="1" applyFont="1" applyFill="1" applyBorder="1" applyAlignment="1">
      <alignment horizontal="right" vertical="center" wrapText="1"/>
    </xf>
    <xf numFmtId="41" fontId="26" fillId="37" borderId="10" xfId="1" applyNumberFormat="1" applyFont="1" applyFill="1" applyBorder="1" applyAlignment="1">
      <alignment horizontal="right" vertical="center" wrapText="1"/>
    </xf>
    <xf numFmtId="41" fontId="26" fillId="37" borderId="11" xfId="1" applyNumberFormat="1" applyFont="1" applyFill="1" applyBorder="1" applyAlignment="1">
      <alignment horizontal="right" vertical="center" wrapText="1"/>
    </xf>
    <xf numFmtId="41" fontId="26" fillId="37" borderId="0" xfId="1" applyNumberFormat="1" applyFont="1" applyFill="1" applyBorder="1" applyAlignment="1">
      <alignment horizontal="right" vertical="center" wrapText="1"/>
    </xf>
    <xf numFmtId="0" fontId="26" fillId="37" borderId="10" xfId="1" applyNumberFormat="1" applyFont="1" applyFill="1" applyBorder="1" applyAlignment="1">
      <alignment horizontal="right" vertical="top" wrapText="1"/>
    </xf>
    <xf numFmtId="0" fontId="26" fillId="37" borderId="0" xfId="0" applyFont="1" applyFill="1" applyBorder="1" applyAlignment="1">
      <alignment horizontal="left" vertical="top" wrapText="1"/>
    </xf>
    <xf numFmtId="0" fontId="22" fillId="0" borderId="44" xfId="0" applyFont="1" applyBorder="1" applyAlignment="1">
      <alignment horizontal="center" vertical="top" wrapText="1"/>
    </xf>
    <xf numFmtId="0" fontId="22" fillId="0" borderId="45" xfId="0" applyFont="1" applyBorder="1" applyAlignment="1">
      <alignment horizontal="center" vertical="top" wrapText="1"/>
    </xf>
    <xf numFmtId="0" fontId="26" fillId="37" borderId="0" xfId="0" applyFont="1" applyFill="1" applyBorder="1" applyAlignment="1">
      <alignment horizontal="left" vertical="center" wrapText="1"/>
    </xf>
    <xf numFmtId="0" fontId="18" fillId="33" borderId="0" xfId="0" applyFont="1" applyFill="1" applyAlignment="1">
      <alignment horizontal="center"/>
    </xf>
    <xf numFmtId="164" fontId="26" fillId="37" borderId="14" xfId="1" applyNumberFormat="1" applyFont="1" applyFill="1" applyBorder="1" applyAlignment="1">
      <alignment horizontal="right" vertical="center" wrapText="1"/>
    </xf>
    <xf numFmtId="164" fontId="26" fillId="37" borderId="15" xfId="1" applyNumberFormat="1" applyFont="1" applyFill="1" applyBorder="1" applyAlignment="1">
      <alignment horizontal="right" vertical="center" wrapText="1"/>
    </xf>
    <xf numFmtId="41" fontId="26" fillId="37" borderId="14" xfId="1" applyNumberFormat="1" applyFont="1" applyFill="1" applyBorder="1" applyAlignment="1">
      <alignment horizontal="right" vertical="center" wrapText="1"/>
    </xf>
    <xf numFmtId="41" fontId="26" fillId="37" borderId="15" xfId="1" applyNumberFormat="1" applyFont="1" applyFill="1" applyBorder="1" applyAlignment="1">
      <alignment horizontal="right" vertical="center" wrapText="1"/>
    </xf>
    <xf numFmtId="49" fontId="38" fillId="37" borderId="14" xfId="1" applyNumberFormat="1" applyFont="1" applyFill="1" applyBorder="1" applyAlignment="1">
      <alignment horizontal="right" vertical="top" wrapText="1"/>
    </xf>
    <xf numFmtId="41" fontId="44" fillId="37" borderId="15" xfId="1" applyNumberFormat="1" applyFont="1" applyFill="1" applyBorder="1" applyAlignment="1">
      <alignment horizontal="right" vertical="center" wrapText="1"/>
    </xf>
    <xf numFmtId="164" fontId="24" fillId="33" borderId="0" xfId="0" applyNumberFormat="1" applyFont="1" applyFill="1" applyAlignment="1">
      <alignment horizontal="center"/>
    </xf>
    <xf numFmtId="1" fontId="24" fillId="33" borderId="0" xfId="0" applyNumberFormat="1" applyFont="1" applyFill="1" applyAlignment="1">
      <alignment horizontal="center"/>
    </xf>
    <xf numFmtId="165" fontId="26" fillId="37" borderId="16" xfId="45" applyNumberFormat="1" applyFont="1" applyFill="1" applyBorder="1" applyAlignment="1">
      <alignment horizontal="right" vertical="center" wrapText="1"/>
    </xf>
    <xf numFmtId="165" fontId="26" fillId="37" borderId="17" xfId="45" applyNumberFormat="1" applyFont="1" applyFill="1" applyBorder="1" applyAlignment="1">
      <alignment horizontal="right" vertical="center" wrapText="1"/>
    </xf>
    <xf numFmtId="0" fontId="35" fillId="0" borderId="49" xfId="43" applyFont="1" applyBorder="1" applyAlignment="1" applyProtection="1">
      <alignment vertical="center"/>
    </xf>
    <xf numFmtId="0" fontId="35" fillId="0" borderId="50" xfId="43" applyFont="1" applyBorder="1" applyAlignment="1" applyProtection="1">
      <alignment vertical="center"/>
    </xf>
    <xf numFmtId="165" fontId="26" fillId="37" borderId="10" xfId="45" applyNumberFormat="1" applyFont="1" applyFill="1" applyBorder="1" applyAlignment="1">
      <alignment horizontal="right" vertical="center" wrapText="1"/>
    </xf>
    <xf numFmtId="165" fontId="26" fillId="37" borderId="11" xfId="45" applyNumberFormat="1" applyFont="1" applyFill="1" applyBorder="1" applyAlignment="1">
      <alignment horizontal="right" vertical="center" wrapText="1"/>
    </xf>
    <xf numFmtId="165" fontId="44" fillId="37" borderId="10" xfId="45" applyNumberFormat="1" applyFont="1" applyFill="1" applyBorder="1" applyAlignment="1">
      <alignment horizontal="right" vertical="center" wrapText="1"/>
    </xf>
    <xf numFmtId="165" fontId="44" fillId="37" borderId="15" xfId="45" applyNumberFormat="1" applyFont="1" applyFill="1" applyBorder="1" applyAlignment="1">
      <alignment horizontal="right" vertical="center" wrapText="1"/>
    </xf>
    <xf numFmtId="0" fontId="70" fillId="33" borderId="0" xfId="0" applyFont="1" applyFill="1" applyAlignment="1">
      <alignment horizontal="left" wrapText="1"/>
    </xf>
    <xf numFmtId="165" fontId="24" fillId="33" borderId="0" xfId="45" applyNumberFormat="1" applyFont="1" applyFill="1" applyBorder="1" applyAlignment="1">
      <alignment horizontal="center"/>
    </xf>
    <xf numFmtId="0" fontId="67" fillId="37" borderId="0" xfId="0" applyFont="1" applyFill="1" applyAlignment="1">
      <alignment vertical="center"/>
    </xf>
    <xf numFmtId="0" fontId="68" fillId="37" borderId="0" xfId="0" applyFont="1" applyFill="1" applyAlignment="1">
      <alignment vertical="center"/>
    </xf>
    <xf numFmtId="0" fontId="26" fillId="37" borderId="21" xfId="0" applyFont="1" applyFill="1" applyBorder="1" applyAlignment="1">
      <alignment horizontal="right" vertical="center" wrapText="1"/>
    </xf>
    <xf numFmtId="164" fontId="26" fillId="37" borderId="12" xfId="1" applyNumberFormat="1" applyFont="1" applyFill="1" applyBorder="1" applyAlignment="1">
      <alignment horizontal="right" vertical="center" wrapText="1"/>
    </xf>
    <xf numFmtId="165" fontId="26" fillId="37" borderId="14" xfId="45" applyNumberFormat="1" applyFont="1" applyFill="1" applyBorder="1" applyAlignment="1">
      <alignment horizontal="right" vertical="center" wrapText="1"/>
    </xf>
    <xf numFmtId="165" fontId="26" fillId="37" borderId="12" xfId="45" applyNumberFormat="1" applyFont="1" applyFill="1" applyBorder="1" applyAlignment="1">
      <alignment horizontal="right" vertical="center" wrapText="1"/>
    </xf>
    <xf numFmtId="166" fontId="26" fillId="37" borderId="11" xfId="45" applyNumberFormat="1" applyFont="1" applyFill="1" applyBorder="1" applyAlignment="1">
      <alignment horizontal="right" vertical="center" wrapText="1"/>
    </xf>
    <xf numFmtId="0" fontId="26" fillId="37" borderId="10" xfId="0" applyFont="1" applyFill="1" applyBorder="1" applyAlignment="1">
      <alignment horizontal="right" vertical="center" wrapText="1"/>
    </xf>
    <xf numFmtId="165" fontId="26" fillId="37" borderId="23" xfId="45" applyNumberFormat="1" applyFont="1" applyFill="1" applyBorder="1" applyAlignment="1">
      <alignment horizontal="right" vertical="center" wrapText="1"/>
    </xf>
    <xf numFmtId="165" fontId="26" fillId="37" borderId="24" xfId="45" applyNumberFormat="1" applyFont="1" applyFill="1" applyBorder="1" applyAlignment="1">
      <alignment horizontal="right" vertical="center" wrapText="1"/>
    </xf>
    <xf numFmtId="165" fontId="26" fillId="37" borderId="25" xfId="45" applyNumberFormat="1" applyFont="1" applyFill="1" applyBorder="1" applyAlignment="1">
      <alignment horizontal="right" vertical="center" wrapText="1"/>
    </xf>
    <xf numFmtId="164" fontId="0" fillId="0" borderId="0" xfId="1" applyNumberFormat="1" applyFont="1" applyAlignment="1">
      <alignment vertical="top" wrapText="1"/>
    </xf>
    <xf numFmtId="164" fontId="0" fillId="0" borderId="0" xfId="1" applyNumberFormat="1" applyFont="1" applyFill="1"/>
    <xf numFmtId="164" fontId="62" fillId="0" borderId="0" xfId="1" applyNumberFormat="1" applyFont="1"/>
    <xf numFmtId="164" fontId="52" fillId="0" borderId="0" xfId="1" applyNumberFormat="1" applyFont="1"/>
    <xf numFmtId="0" fontId="22" fillId="0" borderId="44" xfId="0" applyFont="1" applyBorder="1" applyAlignment="1">
      <alignment horizontal="center" vertical="top" wrapText="1"/>
    </xf>
    <xf numFmtId="0" fontId="22" fillId="0" borderId="45" xfId="0" applyFont="1" applyBorder="1" applyAlignment="1">
      <alignment horizontal="center" vertical="top" wrapText="1"/>
    </xf>
    <xf numFmtId="0" fontId="26" fillId="37" borderId="0" xfId="0" applyFont="1" applyFill="1" applyBorder="1" applyAlignment="1">
      <alignment horizontal="left" vertical="center" wrapText="1"/>
    </xf>
    <xf numFmtId="0" fontId="25" fillId="34" borderId="0" xfId="0" applyFont="1" applyFill="1" applyBorder="1" applyAlignment="1">
      <alignment horizontal="center" wrapText="1"/>
    </xf>
    <xf numFmtId="0" fontId="20" fillId="34" borderId="0" xfId="0" applyFont="1" applyFill="1" applyBorder="1" applyAlignment="1">
      <alignment horizontal="center" wrapText="1"/>
    </xf>
    <xf numFmtId="0" fontId="25" fillId="34" borderId="0" xfId="0" applyFont="1" applyFill="1" applyBorder="1" applyAlignment="1">
      <alignment horizontal="left" wrapText="1"/>
    </xf>
    <xf numFmtId="0" fontId="26" fillId="37" borderId="0" xfId="0" applyFont="1" applyFill="1" applyBorder="1" applyAlignment="1">
      <alignment horizontal="left" vertical="center" wrapText="1"/>
    </xf>
    <xf numFmtId="0" fontId="34" fillId="0" borderId="49" xfId="44" applyFont="1" applyBorder="1" applyAlignment="1" applyProtection="1">
      <alignment horizontal="left" vertical="center"/>
    </xf>
    <xf numFmtId="0" fontId="34" fillId="0" borderId="49" xfId="44" applyFont="1" applyBorder="1" applyAlignment="1" applyProtection="1">
      <alignment vertical="center"/>
    </xf>
    <xf numFmtId="0" fontId="22" fillId="37" borderId="0" xfId="0" applyFont="1" applyFill="1" applyBorder="1" applyAlignment="1">
      <alignment horizontal="center" vertical="top" wrapText="1"/>
    </xf>
    <xf numFmtId="0" fontId="26" fillId="37" borderId="26" xfId="0" applyFont="1" applyFill="1" applyBorder="1" applyAlignment="1">
      <alignment horizontal="center" vertical="center" wrapText="1"/>
    </xf>
    <xf numFmtId="0" fontId="26" fillId="37" borderId="26" xfId="0" applyFont="1" applyFill="1" applyBorder="1" applyAlignment="1">
      <alignment horizontal="left" vertical="center" wrapText="1"/>
    </xf>
    <xf numFmtId="0" fontId="26" fillId="37" borderId="51" xfId="0" applyFont="1" applyFill="1" applyBorder="1" applyAlignment="1">
      <alignment horizontal="center" vertical="center" wrapText="1"/>
    </xf>
    <xf numFmtId="0" fontId="26" fillId="37" borderId="51" xfId="0" applyFont="1" applyFill="1" applyBorder="1" applyAlignment="1">
      <alignment horizontal="left" vertical="center" wrapText="1"/>
    </xf>
    <xf numFmtId="0" fontId="22" fillId="37" borderId="0" xfId="0" applyFont="1" applyFill="1" applyBorder="1" applyAlignment="1">
      <alignment horizontal="center" vertical="top" wrapText="1"/>
    </xf>
    <xf numFmtId="0" fontId="26" fillId="37" borderId="0" xfId="0" applyFont="1" applyFill="1" applyBorder="1" applyAlignment="1">
      <alignment horizontal="left" vertical="center" wrapText="1"/>
    </xf>
    <xf numFmtId="0" fontId="18" fillId="33" borderId="0" xfId="0" applyFont="1" applyFill="1" applyAlignment="1">
      <alignment horizontal="center"/>
    </xf>
    <xf numFmtId="0" fontId="26" fillId="37" borderId="0" xfId="0" applyFont="1" applyFill="1" applyBorder="1" applyAlignment="1">
      <alignment horizontal="left" vertical="center" wrapText="1"/>
    </xf>
    <xf numFmtId="0" fontId="18" fillId="33" borderId="0" xfId="0" applyFont="1" applyFill="1" applyAlignment="1">
      <alignment horizontal="center"/>
    </xf>
    <xf numFmtId="165" fontId="71" fillId="40" borderId="10" xfId="45" applyNumberFormat="1" applyFont="1" applyFill="1" applyBorder="1" applyAlignment="1">
      <alignment horizontal="right" vertical="center" wrapText="1"/>
    </xf>
    <xf numFmtId="0" fontId="44" fillId="35" borderId="21" xfId="0" applyFont="1" applyFill="1" applyBorder="1" applyAlignment="1">
      <alignment horizontal="right" vertical="center" wrapText="1"/>
    </xf>
    <xf numFmtId="0" fontId="44" fillId="35" borderId="0" xfId="0" applyFont="1" applyFill="1" applyBorder="1" applyAlignment="1">
      <alignment horizontal="right" vertical="center" wrapText="1"/>
    </xf>
    <xf numFmtId="0" fontId="44" fillId="35" borderId="0" xfId="0" applyFont="1" applyFill="1" applyBorder="1" applyAlignment="1">
      <alignment horizontal="center" vertical="center" wrapText="1"/>
    </xf>
    <xf numFmtId="0" fontId="44" fillId="35" borderId="0" xfId="0" applyFont="1" applyFill="1" applyBorder="1" applyAlignment="1">
      <alignment horizontal="left" vertical="center" wrapText="1"/>
    </xf>
    <xf numFmtId="165" fontId="26" fillId="37" borderId="21" xfId="45" applyNumberFormat="1" applyFont="1" applyFill="1" applyBorder="1" applyAlignment="1">
      <alignment horizontal="right" vertical="center" wrapText="1"/>
    </xf>
    <xf numFmtId="43" fontId="26" fillId="37" borderId="21" xfId="45" applyFont="1" applyFill="1" applyBorder="1" applyAlignment="1">
      <alignment horizontal="right" vertical="center" wrapText="1"/>
    </xf>
    <xf numFmtId="0" fontId="26" fillId="37" borderId="12" xfId="0" applyFont="1" applyFill="1" applyBorder="1" applyAlignment="1">
      <alignment horizontal="right" vertical="center" wrapText="1"/>
    </xf>
    <xf numFmtId="165" fontId="26" fillId="37" borderId="13" xfId="45" applyNumberFormat="1" applyFont="1" applyFill="1" applyBorder="1" applyAlignment="1">
      <alignment horizontal="right" vertical="center" wrapText="1"/>
    </xf>
    <xf numFmtId="165" fontId="26" fillId="37" borderId="13" xfId="0" applyNumberFormat="1" applyFont="1" applyFill="1" applyBorder="1" applyAlignment="1">
      <alignment horizontal="right" vertical="center" wrapText="1"/>
    </xf>
    <xf numFmtId="165" fontId="26" fillId="37" borderId="0" xfId="0" applyNumberFormat="1" applyFont="1" applyFill="1" applyBorder="1" applyAlignment="1">
      <alignment horizontal="right" vertical="center" wrapText="1"/>
    </xf>
    <xf numFmtId="168" fontId="26" fillId="37" borderId="27" xfId="0" applyNumberFormat="1" applyFont="1" applyFill="1" applyBorder="1" applyAlignment="1">
      <alignment horizontal="right" vertical="center" wrapText="1"/>
    </xf>
    <xf numFmtId="168" fontId="26" fillId="37" borderId="28" xfId="0" applyNumberFormat="1" applyFont="1" applyFill="1" applyBorder="1" applyAlignment="1">
      <alignment horizontal="right" vertical="center" wrapText="1"/>
    </xf>
    <xf numFmtId="168" fontId="26" fillId="37" borderId="29" xfId="0" applyNumberFormat="1" applyFont="1" applyFill="1" applyBorder="1" applyAlignment="1">
      <alignment horizontal="right" vertical="center" wrapText="1"/>
    </xf>
    <xf numFmtId="2" fontId="26" fillId="37" borderId="0" xfId="0" applyNumberFormat="1" applyFont="1" applyFill="1" applyBorder="1" applyAlignment="1">
      <alignment horizontal="right" vertical="center" wrapText="1"/>
    </xf>
    <xf numFmtId="2" fontId="26" fillId="37" borderId="28" xfId="0" applyNumberFormat="1" applyFont="1" applyFill="1" applyBorder="1" applyAlignment="1">
      <alignment horizontal="right" vertical="center" wrapText="1"/>
    </xf>
    <xf numFmtId="165" fontId="26" fillId="37" borderId="27" xfId="45" applyNumberFormat="1" applyFont="1" applyFill="1" applyBorder="1" applyAlignment="1">
      <alignment horizontal="right" vertical="center" wrapText="1"/>
    </xf>
    <xf numFmtId="165" fontId="26" fillId="37" borderId="28" xfId="45" applyNumberFormat="1" applyFont="1" applyFill="1" applyBorder="1" applyAlignment="1">
      <alignment horizontal="right" vertical="center" wrapText="1"/>
    </xf>
    <xf numFmtId="165" fontId="26" fillId="37" borderId="41" xfId="45" applyNumberFormat="1" applyFont="1" applyFill="1" applyBorder="1" applyAlignment="1">
      <alignment horizontal="right" vertical="center" wrapText="1"/>
    </xf>
    <xf numFmtId="165" fontId="26" fillId="37" borderId="42" xfId="45" applyNumberFormat="1" applyFont="1" applyFill="1" applyBorder="1" applyAlignment="1">
      <alignment horizontal="right" vertical="center" wrapText="1"/>
    </xf>
    <xf numFmtId="0" fontId="26" fillId="37" borderId="24" xfId="0" applyFont="1" applyFill="1" applyBorder="1" applyAlignment="1">
      <alignment horizontal="right" vertical="center" wrapText="1"/>
    </xf>
    <xf numFmtId="3" fontId="26" fillId="37" borderId="43" xfId="0" applyNumberFormat="1" applyFont="1" applyFill="1" applyBorder="1" applyAlignment="1">
      <alignment horizontal="right" vertical="center" wrapText="1"/>
    </xf>
    <xf numFmtId="168" fontId="26" fillId="37" borderId="23" xfId="0" applyNumberFormat="1" applyFont="1" applyFill="1" applyBorder="1" applyAlignment="1">
      <alignment horizontal="right" vertical="center" wrapText="1"/>
    </xf>
    <xf numFmtId="168" fontId="26" fillId="37" borderId="25" xfId="0" applyNumberFormat="1" applyFont="1" applyFill="1" applyBorder="1" applyAlignment="1">
      <alignment horizontal="right" vertical="center" wrapText="1"/>
    </xf>
    <xf numFmtId="168" fontId="26" fillId="37" borderId="0" xfId="0" applyNumberFormat="1" applyFont="1" applyFill="1" applyBorder="1" applyAlignment="1">
      <alignment horizontal="right" vertical="center" wrapText="1"/>
    </xf>
    <xf numFmtId="168" fontId="26" fillId="37" borderId="10" xfId="0" applyNumberFormat="1" applyFont="1" applyFill="1" applyBorder="1" applyAlignment="1">
      <alignment horizontal="right" vertical="center" wrapText="1"/>
    </xf>
    <xf numFmtId="168" fontId="26" fillId="37" borderId="15" xfId="0" applyNumberFormat="1" applyFont="1" applyFill="1" applyBorder="1" applyAlignment="1">
      <alignment horizontal="right" vertical="center" wrapText="1"/>
    </xf>
    <xf numFmtId="168" fontId="26" fillId="37" borderId="14" xfId="0" applyNumberFormat="1" applyFont="1" applyFill="1" applyBorder="1" applyAlignment="1">
      <alignment horizontal="right" vertical="center" wrapText="1"/>
    </xf>
    <xf numFmtId="3" fontId="26" fillId="37" borderId="21" xfId="0" applyNumberFormat="1" applyFont="1" applyFill="1" applyBorder="1" applyAlignment="1">
      <alignment horizontal="right" vertical="center" wrapText="1"/>
    </xf>
    <xf numFmtId="0" fontId="26" fillId="37" borderId="25" xfId="0" applyFont="1" applyFill="1" applyBorder="1" applyAlignment="1">
      <alignment horizontal="right" vertical="center" wrapText="1"/>
    </xf>
    <xf numFmtId="0" fontId="26" fillId="37" borderId="52" xfId="0" applyFont="1" applyFill="1" applyBorder="1" applyAlignment="1">
      <alignment horizontal="left" vertical="center" wrapText="1"/>
    </xf>
    <xf numFmtId="0" fontId="26" fillId="37" borderId="52" xfId="0" applyFont="1" applyFill="1" applyBorder="1" applyAlignment="1">
      <alignment horizontal="right" vertical="center" wrapText="1"/>
    </xf>
    <xf numFmtId="3" fontId="26" fillId="37" borderId="52" xfId="0" applyNumberFormat="1" applyFont="1" applyFill="1" applyBorder="1" applyAlignment="1">
      <alignment horizontal="right" vertical="center" wrapText="1"/>
    </xf>
    <xf numFmtId="168" fontId="26" fillId="37" borderId="52" xfId="0" applyNumberFormat="1" applyFont="1" applyFill="1" applyBorder="1" applyAlignment="1">
      <alignment horizontal="right" vertical="center" wrapText="1"/>
    </xf>
    <xf numFmtId="10" fontId="0" fillId="37" borderId="0" xfId="0" applyNumberFormat="1" applyFill="1"/>
    <xf numFmtId="164" fontId="26" fillId="37" borderId="16" xfId="1" applyNumberFormat="1" applyFont="1" applyFill="1" applyBorder="1" applyAlignment="1">
      <alignment horizontal="right" vertical="center" wrapText="1"/>
    </xf>
    <xf numFmtId="164" fontId="26" fillId="37" borderId="17" xfId="1" applyNumberFormat="1" applyFont="1" applyFill="1" applyBorder="1" applyAlignment="1">
      <alignment horizontal="right" vertical="center" wrapText="1"/>
    </xf>
    <xf numFmtId="0" fontId="35" fillId="33" borderId="0" xfId="43" applyFont="1" applyFill="1" applyBorder="1" applyAlignment="1" applyProtection="1">
      <alignment horizontal="left" vertical="center"/>
    </xf>
    <xf numFmtId="0" fontId="35" fillId="33" borderId="0" xfId="43" applyFont="1" applyFill="1" applyAlignment="1" applyProtection="1">
      <alignment horizontal="left" vertical="center"/>
    </xf>
    <xf numFmtId="0" fontId="40" fillId="33" borderId="0" xfId="0" applyFont="1" applyFill="1" applyAlignment="1">
      <alignment horizontal="left" wrapText="1"/>
    </xf>
    <xf numFmtId="0" fontId="40" fillId="33" borderId="0" xfId="0" applyFont="1" applyFill="1" applyAlignment="1">
      <alignment horizontal="left" vertical="top" wrapText="1"/>
    </xf>
    <xf numFmtId="0" fontId="25" fillId="34" borderId="21" xfId="0" applyFont="1" applyFill="1" applyBorder="1" applyAlignment="1">
      <alignment horizontal="left" wrapText="1"/>
    </xf>
    <xf numFmtId="0" fontId="26" fillId="35" borderId="21" xfId="0" applyFont="1" applyFill="1" applyBorder="1" applyAlignment="1">
      <alignment horizontal="left" vertical="center" wrapText="1"/>
    </xf>
    <xf numFmtId="0" fontId="27" fillId="37" borderId="0" xfId="0" applyFont="1" applyFill="1" applyBorder="1" applyAlignment="1">
      <alignment horizontal="left" vertical="top" wrapText="1"/>
    </xf>
    <xf numFmtId="0" fontId="51" fillId="37"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5" fillId="34" borderId="21" xfId="0" applyFont="1" applyFill="1" applyBorder="1" applyAlignment="1">
      <alignment horizontal="center" wrapText="1"/>
    </xf>
    <xf numFmtId="0" fontId="18" fillId="33" borderId="0" xfId="0" applyFont="1" applyFill="1" applyAlignment="1">
      <alignment horizontal="center"/>
    </xf>
    <xf numFmtId="0" fontId="34" fillId="0" borderId="0" xfId="44" applyFont="1"/>
    <xf numFmtId="0" fontId="26" fillId="35" borderId="21" xfId="0" applyFont="1" applyFill="1" applyBorder="1" applyAlignment="1">
      <alignment horizontal="left" vertical="center" wrapText="1"/>
    </xf>
    <xf numFmtId="0" fontId="38" fillId="37" borderId="0" xfId="43" applyFont="1" applyFill="1" applyAlignment="1" applyProtection="1">
      <alignment wrapText="1"/>
    </xf>
    <xf numFmtId="0" fontId="72" fillId="37" borderId="0" xfId="43" applyFont="1" applyFill="1" applyAlignment="1" applyProtection="1">
      <alignment vertical="top"/>
    </xf>
    <xf numFmtId="0" fontId="25" fillId="34" borderId="19" xfId="0" applyFont="1" applyFill="1" applyBorder="1" applyAlignment="1">
      <alignment horizontal="center" wrapText="1"/>
    </xf>
    <xf numFmtId="0" fontId="26" fillId="37" borderId="19" xfId="0" applyFont="1" applyFill="1" applyBorder="1" applyAlignment="1">
      <alignment horizontal="left" vertical="center" wrapText="1"/>
    </xf>
    <xf numFmtId="0" fontId="26" fillId="37" borderId="19" xfId="0" applyFont="1" applyFill="1" applyBorder="1" applyAlignment="1">
      <alignment horizontal="left" vertical="top" wrapText="1"/>
    </xf>
    <xf numFmtId="41" fontId="19" fillId="45" borderId="12" xfId="1" applyNumberFormat="1" applyFont="1" applyFill="1" applyBorder="1" applyAlignment="1">
      <alignment horizontal="right" vertical="center" wrapText="1"/>
    </xf>
    <xf numFmtId="0" fontId="26" fillId="37" borderId="21" xfId="0" applyFont="1" applyFill="1" applyBorder="1" applyAlignment="1">
      <alignment horizontal="left" vertical="center" wrapText="1"/>
    </xf>
    <xf numFmtId="0" fontId="19" fillId="36" borderId="21" xfId="0" applyFont="1" applyFill="1" applyBorder="1" applyAlignment="1">
      <alignment horizontal="left" vertical="center" wrapText="1"/>
    </xf>
    <xf numFmtId="0" fontId="19" fillId="36" borderId="39" xfId="0" applyFont="1" applyFill="1" applyBorder="1" applyAlignment="1">
      <alignment horizontal="left" vertical="center" wrapText="1"/>
    </xf>
    <xf numFmtId="0" fontId="26" fillId="33" borderId="21" xfId="0" applyFont="1" applyFill="1" applyBorder="1" applyAlignment="1">
      <alignment horizontal="left" vertical="center" wrapText="1"/>
    </xf>
    <xf numFmtId="41" fontId="26" fillId="35" borderId="10" xfId="1" applyNumberFormat="1" applyFont="1" applyFill="1" applyBorder="1" applyAlignment="1">
      <alignment horizontal="left" vertical="center" wrapText="1"/>
    </xf>
    <xf numFmtId="41" fontId="26" fillId="33" borderId="10" xfId="1" applyNumberFormat="1" applyFont="1" applyFill="1" applyBorder="1" applyAlignment="1">
      <alignment horizontal="left" vertical="center" wrapText="1"/>
    </xf>
    <xf numFmtId="0" fontId="26" fillId="35" borderId="10" xfId="1" applyNumberFormat="1" applyFont="1" applyFill="1" applyBorder="1" applyAlignment="1">
      <alignment horizontal="left" vertical="center" wrapText="1"/>
    </xf>
    <xf numFmtId="0" fontId="25" fillId="34" borderId="16" xfId="0" applyFont="1" applyFill="1" applyBorder="1" applyAlignment="1">
      <alignment horizontal="center" wrapText="1"/>
    </xf>
    <xf numFmtId="0" fontId="26" fillId="37" borderId="16" xfId="0" applyFont="1" applyFill="1" applyBorder="1" applyAlignment="1">
      <alignment horizontal="left" vertical="center" wrapText="1"/>
    </xf>
    <xf numFmtId="0" fontId="26" fillId="37" borderId="21" xfId="0" applyFont="1" applyFill="1" applyBorder="1" applyAlignment="1">
      <alignment horizontal="left" vertical="top" wrapText="1"/>
    </xf>
    <xf numFmtId="0" fontId="26" fillId="33" borderId="19" xfId="0" applyFont="1" applyFill="1" applyBorder="1" applyAlignment="1">
      <alignment horizontal="left" vertical="center" wrapText="1"/>
    </xf>
    <xf numFmtId="0" fontId="26" fillId="35" borderId="19" xfId="0" applyFont="1" applyFill="1" applyBorder="1" applyAlignment="1">
      <alignment horizontal="left" vertical="center" wrapText="1"/>
    </xf>
    <xf numFmtId="0" fontId="20" fillId="34" borderId="16" xfId="0" applyFont="1" applyFill="1" applyBorder="1" applyAlignment="1">
      <alignment wrapText="1"/>
    </xf>
    <xf numFmtId="0" fontId="26" fillId="35" borderId="10" xfId="0" applyFont="1" applyFill="1" applyBorder="1" applyAlignment="1">
      <alignment horizontal="left" vertical="center" wrapText="1"/>
    </xf>
    <xf numFmtId="0" fontId="26" fillId="33" borderId="53" xfId="0" applyFont="1" applyFill="1" applyBorder="1" applyAlignment="1">
      <alignment horizontal="right" vertical="center" wrapText="1"/>
    </xf>
    <xf numFmtId="0" fontId="26" fillId="35" borderId="53" xfId="0" applyFont="1" applyFill="1" applyBorder="1" applyAlignment="1">
      <alignment horizontal="right" vertical="center" wrapText="1"/>
    </xf>
    <xf numFmtId="0" fontId="26" fillId="35" borderId="13" xfId="0" applyFont="1" applyFill="1" applyBorder="1" applyAlignment="1">
      <alignment horizontal="right" vertical="center" wrapText="1"/>
    </xf>
    <xf numFmtId="0" fontId="26" fillId="37" borderId="39" xfId="0" applyFont="1" applyFill="1" applyBorder="1" applyAlignment="1">
      <alignment horizontal="left" vertical="center" wrapText="1"/>
    </xf>
    <xf numFmtId="0" fontId="19" fillId="40" borderId="21" xfId="0" applyFont="1" applyFill="1" applyBorder="1" applyAlignment="1">
      <alignment horizontal="left" vertical="center" wrapText="1"/>
    </xf>
    <xf numFmtId="0" fontId="19" fillId="40" borderId="39" xfId="0" applyFont="1" applyFill="1" applyBorder="1" applyAlignment="1">
      <alignment horizontal="left" vertical="center" wrapText="1"/>
    </xf>
    <xf numFmtId="0" fontId="26" fillId="35" borderId="53" xfId="0" applyFont="1" applyFill="1" applyBorder="1" applyAlignment="1">
      <alignment horizontal="left" vertical="center" wrapText="1"/>
    </xf>
    <xf numFmtId="0" fontId="25" fillId="34" borderId="54" xfId="0" applyFont="1" applyFill="1" applyBorder="1" applyAlignment="1">
      <alignment horizontal="center" wrapText="1"/>
    </xf>
    <xf numFmtId="0" fontId="26" fillId="37" borderId="54" xfId="0" applyFont="1" applyFill="1" applyBorder="1" applyAlignment="1">
      <alignment horizontal="left" vertical="center" wrapText="1"/>
    </xf>
    <xf numFmtId="0" fontId="19" fillId="40" borderId="54" xfId="0" applyFont="1" applyFill="1" applyBorder="1" applyAlignment="1">
      <alignment horizontal="left" vertical="center" wrapText="1"/>
    </xf>
    <xf numFmtId="0" fontId="26" fillId="37" borderId="12" xfId="0" applyFont="1" applyFill="1" applyBorder="1" applyAlignment="1">
      <alignment horizontal="left" vertical="center" wrapText="1"/>
    </xf>
    <xf numFmtId="0" fontId="19" fillId="40" borderId="40" xfId="0" applyFont="1" applyFill="1" applyBorder="1" applyAlignment="1">
      <alignment horizontal="left" vertical="center" wrapText="1"/>
    </xf>
    <xf numFmtId="0" fontId="44" fillId="35" borderId="39" xfId="0" applyFont="1" applyFill="1" applyBorder="1" applyAlignment="1">
      <alignment horizontal="left" vertical="center" wrapText="1"/>
    </xf>
    <xf numFmtId="0" fontId="26" fillId="33" borderId="21" xfId="0" applyFont="1" applyFill="1" applyBorder="1" applyAlignment="1">
      <alignment horizontal="left" vertical="top" wrapText="1"/>
    </xf>
    <xf numFmtId="0" fontId="26" fillId="35" borderId="21" xfId="0" applyFont="1" applyFill="1" applyBorder="1" applyAlignment="1">
      <alignment horizontal="left" vertical="top" wrapText="1"/>
    </xf>
    <xf numFmtId="0" fontId="26" fillId="35" borderId="39" xfId="0" applyFont="1" applyFill="1" applyBorder="1" applyAlignment="1">
      <alignment horizontal="left" vertical="top" wrapText="1"/>
    </xf>
    <xf numFmtId="0" fontId="26" fillId="37" borderId="54" xfId="0" applyFont="1" applyFill="1" applyBorder="1" applyAlignment="1">
      <alignment horizontal="right" vertical="center" wrapText="1"/>
    </xf>
    <xf numFmtId="0" fontId="26" fillId="37" borderId="55" xfId="0" applyFont="1" applyFill="1" applyBorder="1" applyAlignment="1">
      <alignment horizontal="right" vertical="center" wrapText="1"/>
    </xf>
    <xf numFmtId="0" fontId="26" fillId="37" borderId="57" xfId="0" applyFont="1" applyFill="1" applyBorder="1" applyAlignment="1">
      <alignment horizontal="left" vertical="center" wrapText="1"/>
    </xf>
    <xf numFmtId="0" fontId="26" fillId="35" borderId="39" xfId="0" applyFont="1" applyFill="1" applyBorder="1" applyAlignment="1">
      <alignment horizontal="left" vertical="center" wrapText="1"/>
    </xf>
    <xf numFmtId="0" fontId="25" fillId="34" borderId="58" xfId="0" applyFont="1" applyFill="1" applyBorder="1" applyAlignment="1">
      <alignment horizontal="center" wrapText="1"/>
    </xf>
    <xf numFmtId="0" fontId="26" fillId="37" borderId="58" xfId="0" applyFont="1" applyFill="1" applyBorder="1" applyAlignment="1">
      <alignment horizontal="left" vertical="center" wrapText="1"/>
    </xf>
    <xf numFmtId="0" fontId="19" fillId="40" borderId="59" xfId="0" applyFont="1" applyFill="1" applyBorder="1" applyAlignment="1">
      <alignment horizontal="left" vertical="center" wrapText="1"/>
    </xf>
    <xf numFmtId="0" fontId="26" fillId="35" borderId="58" xfId="0" applyFont="1" applyFill="1" applyBorder="1" applyAlignment="1">
      <alignment horizontal="left" vertical="center" wrapText="1"/>
    </xf>
    <xf numFmtId="0" fontId="19" fillId="40" borderId="58" xfId="0" applyFont="1" applyFill="1" applyBorder="1" applyAlignment="1">
      <alignment horizontal="left" vertical="center" wrapText="1"/>
    </xf>
    <xf numFmtId="0" fontId="25" fillId="34" borderId="21" xfId="0" applyFont="1" applyFill="1" applyBorder="1" applyAlignment="1">
      <alignment horizontal="left" wrapText="1"/>
    </xf>
    <xf numFmtId="0" fontId="26" fillId="35" borderId="21" xfId="0" applyFont="1" applyFill="1" applyBorder="1" applyAlignment="1">
      <alignment horizontal="left" vertical="center" wrapText="1"/>
    </xf>
    <xf numFmtId="0" fontId="25" fillId="34" borderId="19" xfId="0" applyFont="1" applyFill="1" applyBorder="1" applyAlignment="1">
      <alignment horizontal="left" vertical="center" wrapText="1"/>
    </xf>
    <xf numFmtId="0" fontId="25" fillId="34" borderId="16" xfId="0" applyFont="1" applyFill="1" applyBorder="1" applyAlignment="1">
      <alignment horizontal="left" wrapText="1"/>
    </xf>
    <xf numFmtId="0" fontId="25" fillId="34" borderId="18" xfId="0" applyFont="1" applyFill="1" applyBorder="1" applyAlignment="1">
      <alignment horizontal="left" wrapText="1"/>
    </xf>
    <xf numFmtId="0" fontId="26" fillId="37" borderId="18" xfId="0" applyFont="1" applyFill="1" applyBorder="1" applyAlignment="1">
      <alignment horizontal="left" vertical="center" wrapText="1"/>
    </xf>
    <xf numFmtId="0" fontId="26" fillId="37" borderId="56" xfId="0" applyFont="1" applyFill="1" applyBorder="1" applyAlignment="1">
      <alignment horizontal="left" vertical="center" wrapText="1"/>
    </xf>
    <xf numFmtId="0" fontId="48" fillId="34" borderId="21" xfId="0" applyFont="1" applyFill="1" applyBorder="1" applyAlignment="1">
      <alignment horizontal="center" wrapText="1"/>
    </xf>
    <xf numFmtId="0" fontId="25" fillId="34" borderId="54" xfId="0" applyFont="1" applyFill="1" applyBorder="1" applyAlignment="1">
      <alignment horizontal="left" wrapText="1"/>
    </xf>
    <xf numFmtId="0" fontId="25" fillId="34" borderId="58" xfId="0" applyFont="1" applyFill="1" applyBorder="1" applyAlignment="1">
      <alignment horizontal="left" wrapText="1"/>
    </xf>
    <xf numFmtId="0" fontId="19" fillId="33" borderId="0" xfId="0" applyFont="1" applyFill="1" applyAlignment="1"/>
    <xf numFmtId="0" fontId="51" fillId="0" borderId="0" xfId="0" applyFont="1" applyFill="1" applyBorder="1" applyAlignment="1"/>
    <xf numFmtId="0" fontId="37" fillId="37" borderId="0" xfId="0" applyFont="1" applyFill="1" applyAlignment="1">
      <alignment vertical="top" wrapText="1"/>
    </xf>
    <xf numFmtId="0" fontId="38" fillId="37" borderId="0" xfId="0" applyFont="1" applyFill="1" applyAlignment="1">
      <alignment vertical="top" wrapText="1"/>
    </xf>
    <xf numFmtId="0" fontId="25" fillId="34" borderId="10" xfId="0" applyFont="1" applyFill="1" applyBorder="1" applyAlignment="1">
      <alignment horizontal="center" vertical="center" wrapText="1"/>
    </xf>
    <xf numFmtId="0" fontId="25" fillId="34" borderId="11" xfId="0" applyFont="1" applyFill="1" applyBorder="1" applyAlignment="1">
      <alignment horizontal="center" vertical="center" wrapText="1"/>
    </xf>
    <xf numFmtId="0" fontId="25" fillId="34" borderId="0" xfId="0" applyFont="1" applyFill="1" applyBorder="1" applyAlignment="1">
      <alignment horizontal="center" vertical="center" wrapText="1"/>
    </xf>
    <xf numFmtId="0" fontId="35" fillId="33" borderId="0" xfId="43" applyFont="1" applyFill="1" applyBorder="1" applyAlignment="1" applyProtection="1">
      <alignment horizontal="left" vertical="center"/>
    </xf>
    <xf numFmtId="0" fontId="25" fillId="34" borderId="0" xfId="0" applyFont="1" applyFill="1" applyBorder="1" applyAlignment="1">
      <alignment horizontal="center" wrapText="1"/>
    </xf>
    <xf numFmtId="0" fontId="25" fillId="34" borderId="14"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35" fillId="33" borderId="0" xfId="43" applyFont="1" applyFill="1" applyAlignment="1" applyProtection="1">
      <alignment horizontal="left" vertical="center"/>
    </xf>
    <xf numFmtId="0" fontId="35" fillId="0" borderId="0" xfId="43" applyFont="1" applyAlignment="1" applyProtection="1"/>
    <xf numFmtId="0" fontId="37" fillId="37" borderId="0" xfId="0" applyFont="1" applyFill="1" applyAlignment="1">
      <alignment horizontal="left" wrapText="1"/>
    </xf>
    <xf numFmtId="0" fontId="19" fillId="33" borderId="0" xfId="0" applyFont="1" applyFill="1" applyAlignment="1">
      <alignment horizontal="left" vertical="center" wrapText="1"/>
    </xf>
    <xf numFmtId="0" fontId="51" fillId="37" borderId="0" xfId="0" applyFont="1" applyFill="1" applyBorder="1" applyAlignment="1">
      <alignment horizontal="left" wrapText="1"/>
    </xf>
    <xf numFmtId="0" fontId="40" fillId="33" borderId="0" xfId="0" applyFont="1" applyFill="1" applyAlignment="1">
      <alignment horizontal="left" wrapText="1"/>
    </xf>
    <xf numFmtId="165" fontId="39" fillId="34" borderId="16" xfId="45" applyNumberFormat="1" applyFont="1" applyFill="1" applyBorder="1" applyAlignment="1">
      <alignment horizontal="center" vertical="center" wrapText="1"/>
    </xf>
    <xf numFmtId="165" fontId="39" fillId="34" borderId="17" xfId="45" applyNumberFormat="1" applyFont="1" applyFill="1" applyBorder="1" applyAlignment="1">
      <alignment horizontal="center" vertical="center" wrapText="1"/>
    </xf>
    <xf numFmtId="0" fontId="25" fillId="34" borderId="15" xfId="0" applyFont="1" applyFill="1" applyBorder="1" applyAlignment="1">
      <alignment horizontal="center" vertical="center" wrapText="1"/>
    </xf>
    <xf numFmtId="0" fontId="40" fillId="33" borderId="0" xfId="0" applyFont="1" applyFill="1" applyAlignment="1">
      <alignment horizontal="left" vertical="center" wrapText="1"/>
    </xf>
    <xf numFmtId="0" fontId="19" fillId="33" borderId="0" xfId="0" applyFont="1" applyFill="1" applyBorder="1" applyAlignment="1">
      <alignment horizontal="left" vertical="center" wrapText="1"/>
    </xf>
    <xf numFmtId="0" fontId="35" fillId="0" borderId="0" xfId="43" applyFont="1" applyAlignment="1" applyProtection="1">
      <alignment vertical="center"/>
    </xf>
    <xf numFmtId="0" fontId="35" fillId="37" borderId="0" xfId="43" applyFont="1" applyFill="1" applyAlignment="1" applyProtection="1">
      <alignment horizontal="left"/>
    </xf>
    <xf numFmtId="0" fontId="22" fillId="0" borderId="44" xfId="0" applyFont="1" applyBorder="1" applyAlignment="1">
      <alignment horizontal="center" vertical="top" wrapText="1"/>
    </xf>
    <xf numFmtId="0" fontId="22" fillId="0" borderId="45" xfId="0" applyFont="1" applyBorder="1" applyAlignment="1">
      <alignment horizontal="center" vertical="top" wrapText="1"/>
    </xf>
    <xf numFmtId="0" fontId="22" fillId="37" borderId="0" xfId="0" applyFont="1" applyFill="1" applyBorder="1" applyAlignment="1">
      <alignment horizontal="center" vertical="top" wrapText="1"/>
    </xf>
    <xf numFmtId="0" fontId="35" fillId="37" borderId="0" xfId="43" applyFont="1" applyFill="1" applyBorder="1" applyAlignment="1" applyProtection="1">
      <alignment horizontal="left"/>
    </xf>
    <xf numFmtId="0" fontId="20" fillId="34" borderId="0" xfId="0" applyFont="1" applyFill="1" applyBorder="1" applyAlignment="1">
      <alignment wrapText="1"/>
    </xf>
    <xf numFmtId="0" fontId="39" fillId="34" borderId="0" xfId="0" applyFont="1" applyFill="1" applyBorder="1" applyAlignment="1">
      <alignment horizontal="left" wrapText="1"/>
    </xf>
    <xf numFmtId="0" fontId="19" fillId="33" borderId="0" xfId="0" applyFont="1" applyFill="1" applyBorder="1" applyAlignment="1">
      <alignment wrapText="1"/>
    </xf>
    <xf numFmtId="0" fontId="18" fillId="33" borderId="0" xfId="0" applyFont="1" applyFill="1" applyBorder="1" applyAlignment="1"/>
    <xf numFmtId="0" fontId="39" fillId="34" borderId="10"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1" xfId="0" applyFont="1" applyFill="1" applyBorder="1" applyAlignment="1">
      <alignment horizontal="center" vertical="center" wrapText="1"/>
    </xf>
    <xf numFmtId="0" fontId="19" fillId="33" borderId="0" xfId="0" applyFont="1" applyFill="1" applyBorder="1" applyAlignment="1">
      <alignment horizontal="left" wrapText="1"/>
    </xf>
    <xf numFmtId="0" fontId="40" fillId="33" borderId="0" xfId="0" applyFont="1" applyFill="1" applyAlignment="1">
      <alignment horizontal="left" vertical="top" wrapText="1"/>
    </xf>
    <xf numFmtId="0" fontId="25" fillId="34" borderId="21" xfId="0" applyFont="1" applyFill="1" applyBorder="1" applyAlignment="1">
      <alignment horizontal="left" wrapText="1"/>
    </xf>
    <xf numFmtId="0" fontId="20" fillId="34" borderId="18"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20" xfId="0" applyFont="1" applyFill="1" applyBorder="1" applyAlignment="1">
      <alignment horizontal="center" vertical="center" wrapText="1"/>
    </xf>
    <xf numFmtId="0" fontId="20" fillId="34" borderId="18" xfId="0" applyFont="1" applyFill="1" applyBorder="1" applyAlignment="1">
      <alignment horizontal="center" wrapText="1"/>
    </xf>
    <xf numFmtId="0" fontId="20" fillId="34" borderId="0" xfId="0" applyFont="1" applyFill="1" applyBorder="1" applyAlignment="1">
      <alignment horizontal="center" wrapText="1"/>
    </xf>
    <xf numFmtId="0" fontId="20" fillId="34" borderId="20" xfId="0" applyFont="1" applyFill="1" applyBorder="1" applyAlignment="1">
      <alignment horizontal="center" wrapText="1"/>
    </xf>
    <xf numFmtId="0" fontId="51" fillId="37" borderId="0" xfId="0" applyFont="1" applyFill="1" applyBorder="1" applyAlignment="1">
      <alignment horizontal="left" vertical="center" wrapText="1"/>
    </xf>
    <xf numFmtId="0" fontId="19" fillId="33" borderId="0" xfId="0" applyFont="1" applyFill="1" applyAlignment="1">
      <alignment horizontal="left" wrapText="1"/>
    </xf>
    <xf numFmtId="0" fontId="25" fillId="34" borderId="0" xfId="0" applyFont="1" applyFill="1" applyBorder="1" applyAlignment="1">
      <alignment horizontal="left" wrapText="1"/>
    </xf>
    <xf numFmtId="0" fontId="25" fillId="34" borderId="54" xfId="0" applyFont="1" applyFill="1" applyBorder="1" applyAlignment="1">
      <alignment horizontal="left" wrapText="1"/>
    </xf>
    <xf numFmtId="0" fontId="36" fillId="33" borderId="0" xfId="0" applyFont="1" applyFill="1" applyBorder="1" applyAlignment="1">
      <alignment horizontal="left" wrapText="1"/>
    </xf>
    <xf numFmtId="0" fontId="44" fillId="33" borderId="0" xfId="0" applyFont="1" applyFill="1" applyBorder="1" applyAlignment="1">
      <alignment horizontal="left"/>
    </xf>
    <xf numFmtId="0" fontId="26" fillId="35" borderId="21" xfId="0" applyFont="1" applyFill="1" applyBorder="1" applyAlignment="1">
      <alignment horizontal="left" vertical="center" wrapText="1"/>
    </xf>
    <xf numFmtId="0" fontId="25" fillId="34" borderId="58" xfId="0" applyFont="1" applyFill="1" applyBorder="1" applyAlignment="1">
      <alignment horizontal="left" wrapText="1"/>
    </xf>
    <xf numFmtId="0" fontId="26" fillId="37" borderId="0" xfId="0" applyFont="1" applyFill="1" applyBorder="1" applyAlignment="1">
      <alignment horizontal="left" vertical="center" wrapText="1"/>
    </xf>
    <xf numFmtId="0" fontId="26" fillId="37" borderId="51" xfId="0" applyFont="1" applyFill="1" applyBorder="1" applyAlignment="1">
      <alignment horizontal="left" vertical="center" wrapText="1"/>
    </xf>
    <xf numFmtId="0" fontId="26" fillId="37" borderId="26" xfId="0" applyFont="1" applyFill="1" applyBorder="1" applyAlignment="1">
      <alignment horizontal="left" vertical="center" wrapText="1"/>
    </xf>
    <xf numFmtId="0" fontId="44" fillId="37" borderId="0" xfId="0" applyFont="1" applyFill="1" applyBorder="1" applyAlignment="1">
      <alignment horizontal="left" vertical="center" wrapText="1"/>
    </xf>
    <xf numFmtId="0" fontId="39" fillId="34" borderId="18" xfId="0" applyFont="1" applyFill="1" applyBorder="1" applyAlignment="1">
      <alignment horizontal="center" wrapText="1"/>
    </xf>
    <xf numFmtId="0" fontId="39" fillId="34" borderId="0" xfId="0" applyFont="1" applyFill="1" applyBorder="1" applyAlignment="1">
      <alignment horizontal="center" wrapText="1"/>
    </xf>
    <xf numFmtId="0" fontId="39" fillId="34" borderId="20" xfId="0" applyFont="1" applyFill="1" applyBorder="1" applyAlignment="1">
      <alignment horizontal="center" wrapText="1"/>
    </xf>
    <xf numFmtId="0" fontId="25" fillId="34" borderId="12" xfId="0" applyFont="1" applyFill="1" applyBorder="1" applyAlignment="1">
      <alignment horizontal="center" wrapText="1"/>
    </xf>
    <xf numFmtId="0" fontId="26" fillId="35" borderId="0" xfId="0" applyFont="1" applyFill="1" applyBorder="1" applyAlignment="1">
      <alignment horizontal="left" vertical="center" wrapText="1"/>
    </xf>
    <xf numFmtId="0" fontId="25" fillId="34" borderId="13" xfId="0" applyFont="1" applyFill="1" applyBorder="1" applyAlignment="1">
      <alignment horizontal="center" wrapText="1"/>
    </xf>
    <xf numFmtId="0" fontId="25" fillId="34" borderId="21" xfId="0" applyFont="1" applyFill="1" applyBorder="1" applyAlignment="1">
      <alignment horizontal="center" wrapText="1"/>
    </xf>
    <xf numFmtId="0" fontId="27" fillId="37" borderId="0" xfId="0" applyFont="1" applyFill="1" applyAlignment="1">
      <alignment horizontal="left" wrapText="1"/>
    </xf>
    <xf numFmtId="0" fontId="25" fillId="34" borderId="27" xfId="0" applyFont="1" applyFill="1" applyBorder="1" applyAlignment="1">
      <alignment horizontal="center" vertical="center" wrapText="1"/>
    </xf>
    <xf numFmtId="0" fontId="25" fillId="34" borderId="28" xfId="0" applyFont="1" applyFill="1" applyBorder="1" applyAlignment="1">
      <alignment horizontal="center" vertical="center" wrapText="1"/>
    </xf>
    <xf numFmtId="0" fontId="25" fillId="34" borderId="29" xfId="0" applyFont="1" applyFill="1" applyBorder="1" applyAlignment="1">
      <alignment horizontal="center" vertical="center" wrapText="1"/>
    </xf>
    <xf numFmtId="0" fontId="25" fillId="34" borderId="18" xfId="0" applyFont="1" applyFill="1" applyBorder="1" applyAlignment="1">
      <alignment horizontal="center" vertical="center" wrapText="1"/>
    </xf>
    <xf numFmtId="0" fontId="25" fillId="34" borderId="23" xfId="0" applyFont="1" applyFill="1" applyBorder="1" applyAlignment="1">
      <alignment horizontal="center" vertical="center" wrapText="1"/>
    </xf>
    <xf numFmtId="0" fontId="25" fillId="34" borderId="25" xfId="0" applyFont="1" applyFill="1" applyBorder="1" applyAlignment="1">
      <alignment horizontal="center" vertical="center" wrapText="1"/>
    </xf>
    <xf numFmtId="0" fontId="18" fillId="33" borderId="0" xfId="0" applyFont="1" applyFill="1" applyAlignment="1">
      <alignment horizontal="center"/>
    </xf>
    <xf numFmtId="0" fontId="25" fillId="34" borderId="10" xfId="0" applyFont="1" applyFill="1" applyBorder="1" applyAlignment="1">
      <alignment horizontal="center" wrapText="1"/>
    </xf>
    <xf numFmtId="0" fontId="25" fillId="34" borderId="11" xfId="0" applyFont="1" applyFill="1" applyBorder="1" applyAlignment="1">
      <alignment horizontal="center" wrapText="1"/>
    </xf>
    <xf numFmtId="0" fontId="25" fillId="34" borderId="14" xfId="0" applyFont="1" applyFill="1" applyBorder="1" applyAlignment="1">
      <alignment horizontal="center" wrapText="1"/>
    </xf>
    <xf numFmtId="0" fontId="35" fillId="37" borderId="0" xfId="43" applyFont="1" applyFill="1" applyAlignment="1" applyProtection="1">
      <alignment horizontal="left" vertic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5" builtinId="3"/>
    <cellStyle name="Currency" xfId="1" builtinId="4"/>
    <cellStyle name="Explanatory Text" xfId="17" builtinId="53" customBuiltin="1"/>
    <cellStyle name="Followed Hyperlink" xfId="48" builtinId="9"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Hyperlink 2" xfId="44"/>
    <cellStyle name="Input" xfId="10" builtinId="20" customBuiltin="1"/>
    <cellStyle name="Linked Cell" xfId="13" builtinId="24" customBuiltin="1"/>
    <cellStyle name="Neutral" xfId="9" builtinId="28" customBuiltin="1"/>
    <cellStyle name="Normal" xfId="0" builtinId="0"/>
    <cellStyle name="Normal 2" xfId="47"/>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21">
    <dxf>
      <fill>
        <patternFill>
          <bgColor theme="0" tint="-0.14996795556505021"/>
        </patternFill>
      </fill>
    </dxf>
    <dxf>
      <fill>
        <patternFill>
          <bgColor rgb="FFD9D9D9"/>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CCCC"/>
        </patternFill>
      </fill>
    </dxf>
  </dxfs>
  <tableStyles count="0" defaultTableStyle="TableStyleMedium2" defaultPivotStyle="PivotStyleLight16"/>
  <colors>
    <mruColors>
      <color rgb="FF009999"/>
      <color rgb="FF993365"/>
      <color rgb="FFD9D9D9"/>
      <color rgb="FF4F81BD"/>
      <color rgb="FFAEAAAA"/>
      <color rgb="FF7F77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500253084545056E-2"/>
          <c:y val="3.8668890347039957E-2"/>
          <c:w val="0.89475001822688827"/>
          <c:h val="0.82111074657334504"/>
        </c:manualLayout>
      </c:layout>
      <c:lineChart>
        <c:grouping val="standard"/>
        <c:varyColors val="0"/>
        <c:ser>
          <c:idx val="0"/>
          <c:order val="0"/>
          <c:tx>
            <c:strRef>
              <c:f>'Fig1'!$A$8</c:f>
              <c:strCache>
                <c:ptCount val="1"/>
                <c:pt idx="0">
                  <c:v>Resident</c:v>
                </c:pt>
              </c:strCache>
            </c:strRef>
          </c:tx>
          <c:spPr>
            <a:ln w="8255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'Fig1'!$B$7:$L$7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'Fig1'!$B$8:$L$8</c:f>
              <c:numCache>
                <c:formatCode>_("$"* #,##0_);_("$"* \(#,##0\);_("$"* "-"??_);_(@_)</c:formatCode>
                <c:ptCount val="11"/>
                <c:pt idx="0">
                  <c:v>38826</c:v>
                </c:pt>
                <c:pt idx="1">
                  <c:v>41015</c:v>
                </c:pt>
                <c:pt idx="2">
                  <c:v>43251</c:v>
                </c:pt>
                <c:pt idx="3">
                  <c:v>45057</c:v>
                </c:pt>
                <c:pt idx="4">
                  <c:v>46992</c:v>
                </c:pt>
                <c:pt idx="5">
                  <c:v>48796</c:v>
                </c:pt>
                <c:pt idx="6">
                  <c:v>50770</c:v>
                </c:pt>
                <c:pt idx="7">
                  <c:v>53002</c:v>
                </c:pt>
                <c:pt idx="8">
                  <c:v>55395</c:v>
                </c:pt>
                <c:pt idx="9">
                  <c:v>55521</c:v>
                </c:pt>
                <c:pt idx="10">
                  <c:v>56698</c:v>
                </c:pt>
              </c:numCache>
            </c:numRef>
          </c:val>
          <c:smooth val="0"/>
        </c:ser>
        <c:ser>
          <c:idx val="1"/>
          <c:order val="1"/>
          <c:tx>
            <c:strRef>
              <c:f>'Fig1'!$A$9</c:f>
              <c:strCache>
                <c:ptCount val="1"/>
                <c:pt idx="0">
                  <c:v>Resident (2021 Dollars)</c:v>
                </c:pt>
              </c:strCache>
            </c:strRef>
          </c:tx>
          <c:spPr>
            <a:ln w="38100" cap="flat" cmpd="dbl" algn="ctr">
              <a:solidFill>
                <a:srgbClr val="009999"/>
              </a:solidFill>
              <a:prstDash val="sysDot"/>
              <a:miter lim="800000"/>
            </a:ln>
            <a:effectLst/>
          </c:spPr>
          <c:marker>
            <c:symbol val="none"/>
          </c:marker>
          <c:dPt>
            <c:idx val="0"/>
            <c:marker>
              <c:symbol val="none"/>
            </c:marker>
            <c:bubble3D val="0"/>
          </c:dPt>
          <c:cat>
            <c:strRef>
              <c:f>'Fig1'!$B$7:$L$7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'Fig1'!$B$9:$L$9</c:f>
              <c:numCache>
                <c:formatCode>_("$"* #,##0_);_("$"* \(#,##0\);_("$"* "-"??_);_(@_)</c:formatCode>
                <c:ptCount val="11"/>
                <c:pt idx="0">
                  <c:v>46940.84</c:v>
                </c:pt>
                <c:pt idx="1">
                  <c:v>48619.21</c:v>
                </c:pt>
                <c:pt idx="2">
                  <c:v>50669.37</c:v>
                </c:pt>
                <c:pt idx="3">
                  <c:v>51924.27</c:v>
                </c:pt>
                <c:pt idx="4">
                  <c:v>54173.760000000002</c:v>
                </c:pt>
                <c:pt idx="5">
                  <c:v>55441.919999999998</c:v>
                </c:pt>
                <c:pt idx="6">
                  <c:v>56424.82</c:v>
                </c:pt>
                <c:pt idx="7">
                  <c:v>57594.03</c:v>
                </c:pt>
                <c:pt idx="8">
                  <c:v>59181.58</c:v>
                </c:pt>
                <c:pt idx="9">
                  <c:v>58513.78</c:v>
                </c:pt>
                <c:pt idx="10">
                  <c:v>56698</c:v>
                </c:pt>
              </c:numCache>
            </c:numRef>
          </c:val>
          <c:smooth val="0"/>
        </c:ser>
        <c:ser>
          <c:idx val="2"/>
          <c:order val="2"/>
          <c:tx>
            <c:strRef>
              <c:f>'Fig1'!$A$10</c:f>
              <c:strCache>
                <c:ptCount val="1"/>
                <c:pt idx="0">
                  <c:v>Non-Resident</c:v>
                </c:pt>
              </c:strCache>
            </c:strRef>
          </c:tx>
          <c:spPr>
            <a:ln w="82550" cap="flat" cmpd="sng" algn="ctr">
              <a:solidFill>
                <a:srgbClr val="993365"/>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'Fig1'!$B$7:$L$7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'Fig1'!$B$10:$L$10</c:f>
              <c:numCache>
                <c:formatCode>_("$"* #,##0_);_("$"* \(#,##0\);_("$"* "-"??_);_(@_)</c:formatCode>
                <c:ptCount val="11"/>
                <c:pt idx="0">
                  <c:v>53744</c:v>
                </c:pt>
                <c:pt idx="1">
                  <c:v>56795</c:v>
                </c:pt>
                <c:pt idx="2">
                  <c:v>59596</c:v>
                </c:pt>
                <c:pt idx="3">
                  <c:v>61839</c:v>
                </c:pt>
                <c:pt idx="4">
                  <c:v>63922</c:v>
                </c:pt>
                <c:pt idx="5">
                  <c:v>65809</c:v>
                </c:pt>
                <c:pt idx="6">
                  <c:v>68403</c:v>
                </c:pt>
                <c:pt idx="7">
                  <c:v>69905</c:v>
                </c:pt>
                <c:pt idx="8">
                  <c:v>72219</c:v>
                </c:pt>
                <c:pt idx="9">
                  <c:v>71916</c:v>
                </c:pt>
                <c:pt idx="10">
                  <c:v>74866</c:v>
                </c:pt>
              </c:numCache>
            </c:numRef>
          </c:val>
          <c:smooth val="0"/>
        </c:ser>
        <c:ser>
          <c:idx val="3"/>
          <c:order val="3"/>
          <c:tx>
            <c:strRef>
              <c:f>'Fig1'!$A$11</c:f>
              <c:strCache>
                <c:ptCount val="1"/>
                <c:pt idx="0">
                  <c:v>Non-Resident (2021 Dollars)</c:v>
                </c:pt>
              </c:strCache>
            </c:strRef>
          </c:tx>
          <c:spPr>
            <a:ln w="38100" cap="flat" cmpd="dbl" algn="ctr">
              <a:solidFill>
                <a:srgbClr val="993365"/>
              </a:solidFill>
              <a:prstDash val="solid"/>
              <a:miter lim="800000"/>
            </a:ln>
            <a:effectLst/>
          </c:spPr>
          <c:marker>
            <c:symbol val="none"/>
          </c:marker>
          <c:cat>
            <c:strRef>
              <c:f>'Fig1'!$B$7:$L$7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'Fig1'!$B$11:$L$11</c:f>
              <c:numCache>
                <c:formatCode>_("$"* #,##0_);_("$"* \(#,##0\);_("$"* "-"??_);_(@_)</c:formatCode>
                <c:ptCount val="11"/>
                <c:pt idx="0">
                  <c:v>64976.78</c:v>
                </c:pt>
                <c:pt idx="1">
                  <c:v>67324.83</c:v>
                </c:pt>
                <c:pt idx="2">
                  <c:v>69817.850000000006</c:v>
                </c:pt>
                <c:pt idx="3">
                  <c:v>71264.06</c:v>
                </c:pt>
                <c:pt idx="4">
                  <c:v>73691.16</c:v>
                </c:pt>
                <c:pt idx="5">
                  <c:v>74772.05</c:v>
                </c:pt>
                <c:pt idx="6">
                  <c:v>76021.81</c:v>
                </c:pt>
                <c:pt idx="7">
                  <c:v>75961.48</c:v>
                </c:pt>
                <c:pt idx="8">
                  <c:v>77155.600000000006</c:v>
                </c:pt>
                <c:pt idx="9">
                  <c:v>75792.52</c:v>
                </c:pt>
                <c:pt idx="10">
                  <c:v>74866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75589496"/>
        <c:axId val="175588712"/>
      </c:lineChart>
      <c:catAx>
        <c:axId val="175589496"/>
        <c:scaling>
          <c:orientation val="minMax"/>
        </c:scaling>
        <c:delete val="0"/>
        <c:axPos val="b"/>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Academic Year</a:t>
                </a:r>
              </a:p>
            </c:rich>
          </c:tx>
          <c:layout>
            <c:manualLayout>
              <c:xMode val="edge"/>
              <c:yMode val="edge"/>
              <c:x val="0.4552939632545932"/>
              <c:y val="0.9389304461942255"/>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588712"/>
        <c:crosses val="autoZero"/>
        <c:auto val="1"/>
        <c:lblAlgn val="ctr"/>
        <c:lblOffset val="100"/>
        <c:noMultiLvlLbl val="0"/>
      </c:catAx>
      <c:valAx>
        <c:axId val="175588712"/>
        <c:scaling>
          <c:orientation val="minMax"/>
          <c:max val="8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Tuition and Fees</a:t>
                </a:r>
              </a:p>
            </c:rich>
          </c:tx>
          <c:layout>
            <c:manualLayout>
              <c:xMode val="edge"/>
              <c:yMode val="edge"/>
              <c:x val="1.2225304830786171E-3"/>
              <c:y val="0.32099540682414696"/>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589496"/>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b"/>
      <c:layout>
        <c:manualLayout>
          <c:xMode val="edge"/>
          <c:yMode val="edge"/>
          <c:x val="0.56058201058201063"/>
          <c:y val="0.53447090198062597"/>
          <c:w val="0.28095238095238095"/>
          <c:h val="0.24866162813985601"/>
        </c:manualLayout>
      </c:layout>
      <c:overlay val="0"/>
      <c:spPr>
        <a:solidFill>
          <a:sysClr val="window" lastClr="FFFFFF"/>
        </a:solidFill>
        <a:ln>
          <a:solidFill>
            <a:sysClr val="window" lastClr="FFFFFF"/>
          </a:solidFill>
        </a:ln>
        <a:effectLst>
          <a:softEdge rad="50800"/>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percentStacked"/>
        <c:varyColors val="0"/>
        <c:ser>
          <c:idx val="0"/>
          <c:order val="0"/>
          <c:tx>
            <c:strRef>
              <c:f>'Fig10'!$C$4</c:f>
              <c:strCache>
                <c:ptCount val="1"/>
                <c:pt idx="0">
                  <c:v>Non-academic reasons</c:v>
                </c:pt>
              </c:strCache>
            </c:strRef>
          </c:tx>
          <c:spPr>
            <a:solidFill>
              <a:srgbClr val="55437E"/>
            </a:solidFill>
            <a:ln>
              <a:noFill/>
            </a:ln>
            <a:effectLst/>
          </c:spPr>
          <c:invertIfNegative val="0"/>
          <c:dLbls>
            <c:spPr>
              <a:solidFill>
                <a:schemeClr val="bg1"/>
              </a:solidFill>
              <a:ln>
                <a:noFill/>
              </a:ln>
              <a:effectLst>
                <a:softEdge rad="25400"/>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'Fig10'!$B$5:$B$30</c:f>
              <c:strCache>
                <c:ptCount val="26"/>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pt idx="25">
                  <c:v>2020-21</c:v>
                </c:pt>
              </c:strCache>
            </c:strRef>
          </c:cat>
          <c:val>
            <c:numRef>
              <c:f>'Fig10'!$C$5:$C$30</c:f>
              <c:numCache>
                <c:formatCode>0.0%</c:formatCode>
                <c:ptCount val="26"/>
                <c:pt idx="0">
                  <c:v>0.76500000000000001</c:v>
                </c:pt>
                <c:pt idx="1">
                  <c:v>0.53700000000000003</c:v>
                </c:pt>
                <c:pt idx="2">
                  <c:v>0.56799999999999995</c:v>
                </c:pt>
                <c:pt idx="3">
                  <c:v>0.51515151515151514</c:v>
                </c:pt>
                <c:pt idx="4">
                  <c:v>0.56399999999999995</c:v>
                </c:pt>
                <c:pt idx="5">
                  <c:v>0.6</c:v>
                </c:pt>
                <c:pt idx="6">
                  <c:v>0.4285714285714286</c:v>
                </c:pt>
                <c:pt idx="7">
                  <c:v>0.375</c:v>
                </c:pt>
                <c:pt idx="8">
                  <c:v>0.37037037037037035</c:v>
                </c:pt>
                <c:pt idx="9">
                  <c:v>0.38461538461538458</c:v>
                </c:pt>
                <c:pt idx="10">
                  <c:v>0.36363636363636365</c:v>
                </c:pt>
                <c:pt idx="11">
                  <c:v>0.54545454545454541</c:v>
                </c:pt>
                <c:pt idx="12">
                  <c:v>0.5</c:v>
                </c:pt>
                <c:pt idx="13">
                  <c:v>0.58823529411764708</c:v>
                </c:pt>
                <c:pt idx="14">
                  <c:v>0.5</c:v>
                </c:pt>
                <c:pt idx="15">
                  <c:v>0.53333333333333333</c:v>
                </c:pt>
                <c:pt idx="16">
                  <c:v>0.437</c:v>
                </c:pt>
                <c:pt idx="17">
                  <c:v>0.5625</c:v>
                </c:pt>
                <c:pt idx="18">
                  <c:v>0.42899999999999999</c:v>
                </c:pt>
                <c:pt idx="19">
                  <c:v>0.41176470588235292</c:v>
                </c:pt>
                <c:pt idx="20">
                  <c:v>0.54545454545454541</c:v>
                </c:pt>
                <c:pt idx="21">
                  <c:v>0.42105263157894735</c:v>
                </c:pt>
                <c:pt idx="22">
                  <c:v>0.438</c:v>
                </c:pt>
                <c:pt idx="23">
                  <c:v>0.52170000000000005</c:v>
                </c:pt>
                <c:pt idx="24">
                  <c:v>0.48799999999999999</c:v>
                </c:pt>
                <c:pt idx="25">
                  <c:v>0.47199999999999998</c:v>
                </c:pt>
              </c:numCache>
            </c:numRef>
          </c:val>
        </c:ser>
        <c:ser>
          <c:idx val="1"/>
          <c:order val="1"/>
          <c:tx>
            <c:strRef>
              <c:f>'Fig10'!$D$4</c:f>
              <c:strCache>
                <c:ptCount val="1"/>
                <c:pt idx="0">
                  <c:v>Academic reasons</c:v>
                </c:pt>
              </c:strCache>
            </c:strRef>
          </c:tx>
          <c:spPr>
            <a:solidFill>
              <a:schemeClr val="accent4"/>
            </a:solidFill>
            <a:ln>
              <a:noFill/>
            </a:ln>
            <a:effectLst/>
          </c:spPr>
          <c:invertIfNegative val="0"/>
          <c:dLbls>
            <c:dLbl>
              <c:idx val="23"/>
              <c:layout>
                <c:manualLayout>
                  <c:x val="0"/>
                  <c:y val="5.1612903225806493E-2"/>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bg1"/>
              </a:solidFill>
              <a:ln>
                <a:noFill/>
              </a:ln>
              <a:effectLst>
                <a:softEdge rad="25400"/>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'Fig10'!$B$5:$B$30</c:f>
              <c:strCache>
                <c:ptCount val="26"/>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pt idx="25">
                  <c:v>2020-21</c:v>
                </c:pt>
              </c:strCache>
            </c:strRef>
          </c:cat>
          <c:val>
            <c:numRef>
              <c:f>'Fig10'!$D$5:$D$30</c:f>
              <c:numCache>
                <c:formatCode>0.0%</c:formatCode>
                <c:ptCount val="26"/>
                <c:pt idx="0">
                  <c:v>0.23499999999999999</c:v>
                </c:pt>
                <c:pt idx="1">
                  <c:v>0.46300000000000002</c:v>
                </c:pt>
                <c:pt idx="2">
                  <c:v>0.432</c:v>
                </c:pt>
                <c:pt idx="3">
                  <c:v>0.48484848484848492</c:v>
                </c:pt>
                <c:pt idx="4">
                  <c:v>0.436</c:v>
                </c:pt>
                <c:pt idx="5">
                  <c:v>0.39999999999999997</c:v>
                </c:pt>
                <c:pt idx="6">
                  <c:v>0.57142857142857151</c:v>
                </c:pt>
                <c:pt idx="7">
                  <c:v>0.625</c:v>
                </c:pt>
                <c:pt idx="8">
                  <c:v>0.62962962962962954</c:v>
                </c:pt>
                <c:pt idx="9">
                  <c:v>0.61538461538461542</c:v>
                </c:pt>
                <c:pt idx="10">
                  <c:v>0.63636363636363624</c:v>
                </c:pt>
                <c:pt idx="11">
                  <c:v>0.45454545454545453</c:v>
                </c:pt>
                <c:pt idx="12">
                  <c:v>0.5</c:v>
                </c:pt>
                <c:pt idx="13">
                  <c:v>0.41176470588235292</c:v>
                </c:pt>
                <c:pt idx="14">
                  <c:v>0.5</c:v>
                </c:pt>
                <c:pt idx="15">
                  <c:v>0.46666666666666662</c:v>
                </c:pt>
                <c:pt idx="16">
                  <c:v>0.56299999999999994</c:v>
                </c:pt>
                <c:pt idx="17">
                  <c:v>0.43749999999999994</c:v>
                </c:pt>
                <c:pt idx="18">
                  <c:v>0.57099999999999995</c:v>
                </c:pt>
                <c:pt idx="19">
                  <c:v>0.58823529411764708</c:v>
                </c:pt>
                <c:pt idx="20">
                  <c:v>0.45454545454545453</c:v>
                </c:pt>
                <c:pt idx="21">
                  <c:v>0.57894736842105265</c:v>
                </c:pt>
                <c:pt idx="22">
                  <c:v>0.56200000000000006</c:v>
                </c:pt>
                <c:pt idx="23">
                  <c:v>0.47820000000000001</c:v>
                </c:pt>
                <c:pt idx="24">
                  <c:v>0.51200000000000001</c:v>
                </c:pt>
                <c:pt idx="25">
                  <c:v>0.52800000000000002</c:v>
                </c:pt>
              </c:numCache>
            </c:numRef>
          </c:val>
        </c:ser>
        <c:dLbls>
          <c:showLegendKey val="0"/>
          <c:showVal val="0"/>
          <c:showCatName val="0"/>
          <c:showSerName val="0"/>
          <c:showPercent val="0"/>
          <c:showBubbleSize val="0"/>
        </c:dLbls>
        <c:gapWidth val="65"/>
        <c:overlap val="100"/>
        <c:axId val="565571432"/>
        <c:axId val="565571824"/>
      </c:barChart>
      <c:lineChart>
        <c:grouping val="standard"/>
        <c:varyColors val="0"/>
        <c:ser>
          <c:idx val="2"/>
          <c:order val="2"/>
          <c:tx>
            <c:strRef>
              <c:f>'Fig10'!$E$4</c:f>
              <c:strCache>
                <c:ptCount val="1"/>
              </c:strCache>
            </c:strRef>
          </c:tx>
          <c:spPr>
            <a:ln w="53975" cap="rnd">
              <a:solidFill>
                <a:schemeClr val="bg2">
                  <a:lumMod val="50000"/>
                </a:schemeClr>
              </a:solidFill>
              <a:round/>
            </a:ln>
            <a:effectLst/>
          </c:spPr>
          <c:marker>
            <c:symbol val="none"/>
          </c:marker>
          <c:cat>
            <c:strRef>
              <c:f>'Fig10'!$B$5:$B$30</c:f>
              <c:strCache>
                <c:ptCount val="26"/>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pt idx="25">
                  <c:v>2020-21</c:v>
                </c:pt>
              </c:strCache>
            </c:strRef>
          </c:cat>
          <c:val>
            <c:numRef>
              <c:f>'Fig10'!$E$5:$E$30</c:f>
              <c:numCache>
                <c:formatCode>0.0%</c:formatCode>
                <c:ptCount val="26"/>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formatCode="0.00%">
                  <c:v>0.5</c:v>
                </c:pt>
              </c:numCache>
            </c:numRef>
          </c:val>
          <c:smooth val="0"/>
        </c:ser>
        <c:dLbls>
          <c:showLegendKey val="0"/>
          <c:showVal val="0"/>
          <c:showCatName val="0"/>
          <c:showSerName val="0"/>
          <c:showPercent val="0"/>
          <c:showBubbleSize val="0"/>
        </c:dLbls>
        <c:marker val="1"/>
        <c:smooth val="0"/>
        <c:axId val="565571432"/>
        <c:axId val="565571824"/>
      </c:lineChart>
      <c:catAx>
        <c:axId val="565571432"/>
        <c:scaling>
          <c:orientation val="minMax"/>
        </c:scaling>
        <c:delete val="0"/>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50217354057508612"/>
              <c:y val="0.96084937769875545"/>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71824"/>
        <c:crosses val="autoZero"/>
        <c:auto val="1"/>
        <c:lblAlgn val="ctr"/>
        <c:lblOffset val="100"/>
        <c:noMultiLvlLbl val="0"/>
      </c:catAx>
      <c:valAx>
        <c:axId val="565571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Percentage of withdrawals</a:t>
                </a:r>
              </a:p>
            </c:rich>
          </c:tx>
          <c:layout>
            <c:manualLayout>
              <c:xMode val="edge"/>
              <c:yMode val="edge"/>
              <c:x val="5.7224602283381786E-3"/>
              <c:y val="0.37602371645990296"/>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7143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delete val="1"/>
      </c:legendEntry>
      <c:layout>
        <c:manualLayout>
          <c:xMode val="edge"/>
          <c:yMode val="edge"/>
          <c:x val="0.40076332094175959"/>
          <c:y val="3.0372026077385487E-2"/>
          <c:w val="0.21433449443354896"/>
          <c:h val="5.8200491067648803E-2"/>
        </c:manualLayout>
      </c:layout>
      <c:overlay val="0"/>
      <c:spPr>
        <a:solidFill>
          <a:schemeClr val="bg1"/>
        </a:solidFill>
        <a:ln>
          <a:noFill/>
        </a:ln>
        <a:effectLst>
          <a:softEdge rad="38100"/>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50000"/>
          <a:lumOff val="50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52990403279272"/>
          <c:y val="3.6528027357576154E-2"/>
          <c:w val="0.87725942935236034"/>
          <c:h val="0.84614362368671669"/>
        </c:manualLayout>
      </c:layout>
      <c:lineChart>
        <c:grouping val="standard"/>
        <c:varyColors val="0"/>
        <c:ser>
          <c:idx val="0"/>
          <c:order val="0"/>
          <c:tx>
            <c:strRef>
              <c:f>'Fig2'!$A$6</c:f>
              <c:strCache>
                <c:ptCount val="1"/>
                <c:pt idx="0">
                  <c:v>Public</c:v>
                </c:pt>
              </c:strCache>
            </c:strRef>
          </c:tx>
          <c:spPr>
            <a:ln w="66675"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'Fig2'!$A$5:$L$5</c15:sqref>
                  </c15:fullRef>
                </c:ext>
              </c:extLst>
              <c:f>'Fig2'!$B$5:$L$5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extLst>
                <c:ext xmlns:c15="http://schemas.microsoft.com/office/drawing/2012/chart" uri="{02D57815-91ED-43cb-92C2-25804820EDAC}">
                  <c15:fullRef>
                    <c15:sqref>'Fig2'!$A$6:$L$6</c15:sqref>
                  </c15:fullRef>
                </c:ext>
              </c:extLst>
              <c:f>'Fig2'!$B$6:$L$6</c:f>
              <c:numCache>
                <c:formatCode>General</c:formatCode>
                <c:ptCount val="11"/>
                <c:pt idx="0">
                  <c:v>28151</c:v>
                </c:pt>
                <c:pt idx="1">
                  <c:v>30137</c:v>
                </c:pt>
                <c:pt idx="2">
                  <c:v>31322</c:v>
                </c:pt>
                <c:pt idx="3">
                  <c:v>32426</c:v>
                </c:pt>
                <c:pt idx="4">
                  <c:v>34695.56</c:v>
                </c:pt>
                <c:pt idx="5">
                  <c:v>35916.949999999997</c:v>
                </c:pt>
                <c:pt idx="6">
                  <c:v>37877.21</c:v>
                </c:pt>
                <c:pt idx="7">
                  <c:v>39661.919999999998</c:v>
                </c:pt>
                <c:pt idx="8">
                  <c:v>41711.279999999999</c:v>
                </c:pt>
                <c:pt idx="9">
                  <c:v>41032.69</c:v>
                </c:pt>
                <c:pt idx="10">
                  <c:v>41927.379999999997</c:v>
                </c:pt>
              </c:numCache>
            </c:numRef>
          </c:val>
          <c:smooth val="0"/>
        </c:ser>
        <c:ser>
          <c:idx val="1"/>
          <c:order val="1"/>
          <c:tx>
            <c:strRef>
              <c:f>'Fig2'!$A$7</c:f>
              <c:strCache>
                <c:ptCount val="1"/>
                <c:pt idx="0">
                  <c:v>Public (2021 Dollars)</c:v>
                </c:pt>
              </c:strCache>
            </c:strRef>
          </c:tx>
          <c:spPr>
            <a:ln w="38100" cap="flat" cmpd="dbl" algn="ctr">
              <a:solidFill>
                <a:srgbClr val="009999"/>
              </a:solidFill>
              <a:prstDash val="sysDot"/>
              <a:miter lim="800000"/>
            </a:ln>
            <a:effectLst/>
          </c:spPr>
          <c:marker>
            <c:symbol val="none"/>
          </c:marker>
          <c:cat>
            <c:strRef>
              <c:extLst>
                <c:ext xmlns:c15="http://schemas.microsoft.com/office/drawing/2012/chart" uri="{02D57815-91ED-43cb-92C2-25804820EDAC}">
                  <c15:fullRef>
                    <c15:sqref>'Fig2'!$A$5:$L$5</c15:sqref>
                  </c15:fullRef>
                </c:ext>
              </c:extLst>
              <c:f>'Fig2'!$B$5:$L$5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extLst>
                <c:ext xmlns:c15="http://schemas.microsoft.com/office/drawing/2012/chart" uri="{02D57815-91ED-43cb-92C2-25804820EDAC}">
                  <c15:fullRef>
                    <c15:sqref>'Fig2'!$B$7:$L$7</c15:sqref>
                  </c15:fullRef>
                </c:ext>
              </c:extLst>
              <c:f>'Fig2'!$C$7:$L$7</c:f>
              <c:numCache>
                <c:formatCode>#,##0.00</c:formatCode>
                <c:ptCount val="10"/>
                <c:pt idx="0">
                  <c:v>35724.421108618793</c:v>
                </c:pt>
                <c:pt idx="1">
                  <c:v>36694.31937157522</c:v>
                </c:pt>
                <c:pt idx="2">
                  <c:v>37368.142109328182</c:v>
                </c:pt>
                <c:pt idx="3">
                  <c:v>39998.062234116449</c:v>
                </c:pt>
                <c:pt idx="4">
                  <c:v>40808.768516763666</c:v>
                </c:pt>
                <c:pt idx="5">
                  <c:v>42096.016473354342</c:v>
                </c:pt>
                <c:pt idx="6">
                  <c:v>43098.181395751104</c:v>
                </c:pt>
                <c:pt idx="7">
                  <c:v>44562.49578883293</c:v>
                </c:pt>
                <c:pt idx="8">
                  <c:v>43244.498396430186</c:v>
                </c:pt>
                <c:pt idx="9">
                  <c:v>41927.379999999997</c:v>
                </c:pt>
              </c:numCache>
            </c:numRef>
          </c:val>
          <c:smooth val="0"/>
        </c:ser>
        <c:ser>
          <c:idx val="2"/>
          <c:order val="2"/>
          <c:tx>
            <c:strRef>
              <c:f>'Fig2'!$A$8</c:f>
              <c:strCache>
                <c:ptCount val="1"/>
                <c:pt idx="0">
                  <c:v>Private</c:v>
                </c:pt>
              </c:strCache>
            </c:strRef>
          </c:tx>
          <c:spPr>
            <a:ln w="76200" cap="flat" cmpd="sng" algn="ctr">
              <a:solidFill>
                <a:srgbClr val="993365"/>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'Fig2'!$A$5:$L$5</c15:sqref>
                  </c15:fullRef>
                </c:ext>
              </c:extLst>
              <c:f>'Fig2'!$B$5:$L$5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extLst>
                <c:ext xmlns:c15="http://schemas.microsoft.com/office/drawing/2012/chart" uri="{02D57815-91ED-43cb-92C2-25804820EDAC}">
                  <c15:fullRef>
                    <c15:sqref>'Fig2'!$A$8:$L$8</c15:sqref>
                  </c15:fullRef>
                </c:ext>
              </c:extLst>
              <c:f>'Fig2'!$B$8:$L$8</c:f>
              <c:numCache>
                <c:formatCode>General</c:formatCode>
                <c:ptCount val="11"/>
                <c:pt idx="0">
                  <c:v>56463</c:v>
                </c:pt>
                <c:pt idx="1">
                  <c:v>58238</c:v>
                </c:pt>
                <c:pt idx="2">
                  <c:v>61143</c:v>
                </c:pt>
                <c:pt idx="3">
                  <c:v>64004</c:v>
                </c:pt>
                <c:pt idx="4" formatCode="0">
                  <c:v>65437.27</c:v>
                </c:pt>
                <c:pt idx="5" formatCode="0">
                  <c:v>67398.89</c:v>
                </c:pt>
                <c:pt idx="6">
                  <c:v>67086.740000000005</c:v>
                </c:pt>
                <c:pt idx="7">
                  <c:v>72270.850000000006</c:v>
                </c:pt>
                <c:pt idx="8">
                  <c:v>75160.740000000005</c:v>
                </c:pt>
                <c:pt idx="9">
                  <c:v>76447.33</c:v>
                </c:pt>
                <c:pt idx="10">
                  <c:v>78581.11</c:v>
                </c:pt>
              </c:numCache>
            </c:numRef>
          </c:val>
          <c:smooth val="0"/>
        </c:ser>
        <c:ser>
          <c:idx val="3"/>
          <c:order val="3"/>
          <c:tx>
            <c:strRef>
              <c:f>'Fig2'!$A$9</c:f>
              <c:strCache>
                <c:ptCount val="1"/>
                <c:pt idx="0">
                  <c:v>Private (2021 Dollars)</c:v>
                </c:pt>
              </c:strCache>
            </c:strRef>
          </c:tx>
          <c:spPr>
            <a:ln w="38100" cap="flat" cmpd="dbl" algn="ctr">
              <a:solidFill>
                <a:srgbClr val="993365"/>
              </a:solidFill>
              <a:miter lim="800000"/>
            </a:ln>
            <a:effectLst/>
          </c:spPr>
          <c:marker>
            <c:symbol val="none"/>
          </c:marker>
          <c:cat>
            <c:strRef>
              <c:extLst>
                <c:ext xmlns:c15="http://schemas.microsoft.com/office/drawing/2012/chart" uri="{02D57815-91ED-43cb-92C2-25804820EDAC}">
                  <c15:fullRef>
                    <c15:sqref>'Fig2'!$A$5:$L$5</c15:sqref>
                  </c15:fullRef>
                </c:ext>
              </c:extLst>
              <c:f>'Fig2'!$B$5:$L$5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extLst>
                <c:ext xmlns:c15="http://schemas.microsoft.com/office/drawing/2012/chart" uri="{02D57815-91ED-43cb-92C2-25804820EDAC}">
                  <c15:fullRef>
                    <c15:sqref>'Fig2'!$A$9:$L$9</c15:sqref>
                  </c15:fullRef>
                </c:ext>
              </c:extLst>
              <c:f>'Fig2'!$B$9:$L$9</c:f>
              <c:numCache>
                <c:formatCode>#,##0.00</c:formatCode>
                <c:ptCount val="11"/>
                <c:pt idx="0">
                  <c:v>68264.066577036006</c:v>
                </c:pt>
                <c:pt idx="1">
                  <c:v>69035.366377666709</c:v>
                </c:pt>
                <c:pt idx="2">
                  <c:v>71630.188664077126</c:v>
                </c:pt>
                <c:pt idx="3">
                  <c:v>73759.038042479515</c:v>
                </c:pt>
                <c:pt idx="4">
                  <c:v>75438.00987477017</c:v>
                </c:pt>
                <c:pt idx="5">
                  <c:v>76578.48732414133</c:v>
                </c:pt>
                <c:pt idx="6">
                  <c:v>74558.936948725634</c:v>
                </c:pt>
                <c:pt idx="7">
                  <c:v>78532.310158588371</c:v>
                </c:pt>
                <c:pt idx="8">
                  <c:v>80298.426702215002</c:v>
                </c:pt>
                <c:pt idx="9">
                  <c:v>80568.11385254949</c:v>
                </c:pt>
                <c:pt idx="10">
                  <c:v>78581.11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75586752"/>
        <c:axId val="563969040"/>
      </c:lineChart>
      <c:catAx>
        <c:axId val="175586752"/>
        <c:scaling>
          <c:orientation val="minMax"/>
        </c:scaling>
        <c:delete val="0"/>
        <c:axPos val="b"/>
        <c:title>
          <c:tx>
            <c:rich>
              <a:bodyPr rot="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100"/>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3969040"/>
        <c:crosses val="autoZero"/>
        <c:auto val="1"/>
        <c:lblAlgn val="ctr"/>
        <c:lblOffset val="100"/>
        <c:noMultiLvlLbl val="0"/>
      </c:catAx>
      <c:valAx>
        <c:axId val="56396904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100"/>
                  <a:t>Tution and Fees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586752"/>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solidFill>
            <a:sysClr val="window" lastClr="FFFFFF">
              <a:lumMod val="50000"/>
            </a:sysClr>
          </a:solidFill>
        </a:ln>
        <a:effectLst/>
      </c:spPr>
    </c:plotArea>
    <c:legend>
      <c:legendPos val="r"/>
      <c:layout>
        <c:manualLayout>
          <c:xMode val="edge"/>
          <c:yMode val="edge"/>
          <c:x val="0.60925181289097752"/>
          <c:y val="0.61330512904431012"/>
          <c:w val="0.31198126974794144"/>
          <c:h val="0.24128444195521584"/>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97806524184478"/>
          <c:y val="1.5841863517060371E-2"/>
          <c:w val="0.87348081489813778"/>
          <c:h val="0.83863477423299249"/>
        </c:manualLayout>
      </c:layout>
      <c:lineChart>
        <c:grouping val="standard"/>
        <c:varyColors val="0"/>
        <c:ser>
          <c:idx val="0"/>
          <c:order val="0"/>
          <c:tx>
            <c:strRef>
              <c:f>'Fig3'!$A$5</c:f>
              <c:strCache>
                <c:ptCount val="1"/>
                <c:pt idx="0">
                  <c:v>Resident</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'Fig3'!$B$5:$L$5</c:f>
              <c:numCache>
                <c:formatCode>General</c:formatCode>
                <c:ptCount val="11"/>
                <c:pt idx="0">
                  <c:v>185545</c:v>
                </c:pt>
                <c:pt idx="1">
                  <c:v>197604</c:v>
                </c:pt>
                <c:pt idx="2">
                  <c:v>205010</c:v>
                </c:pt>
                <c:pt idx="3">
                  <c:v>217423</c:v>
                </c:pt>
                <c:pt idx="4">
                  <c:v>224860.11</c:v>
                </c:pt>
                <c:pt idx="5">
                  <c:v>233479.65</c:v>
                </c:pt>
                <c:pt idx="6">
                  <c:v>243850</c:v>
                </c:pt>
                <c:pt idx="7">
                  <c:v>251233</c:v>
                </c:pt>
                <c:pt idx="8">
                  <c:v>258412</c:v>
                </c:pt>
                <c:pt idx="9">
                  <c:v>259989.68</c:v>
                </c:pt>
                <c:pt idx="10">
                  <c:v>268872.92</c:v>
                </c:pt>
              </c:numCache>
            </c:numRef>
          </c:val>
          <c:smooth val="0"/>
        </c:ser>
        <c:ser>
          <c:idx val="1"/>
          <c:order val="1"/>
          <c:tx>
            <c:strRef>
              <c:f>'Fig3'!$A$6</c:f>
              <c:strCache>
                <c:ptCount val="1"/>
                <c:pt idx="0">
                  <c:v>Resident (2021 Dollars)</c:v>
                </c:pt>
              </c:strCache>
            </c:strRef>
          </c:tx>
          <c:spPr>
            <a:ln w="38100" cap="flat" cmpd="dbl" algn="ctr">
              <a:solidFill>
                <a:srgbClr val="009999"/>
              </a:solidFill>
              <a:prstDash val="sysDot"/>
              <a:miter lim="800000"/>
            </a:ln>
            <a:effectLst/>
          </c:spPr>
          <c:marker>
            <c:symbol val="none"/>
          </c:marker>
          <c:dPt>
            <c:idx val="0"/>
            <c:marker>
              <c:symbol val="none"/>
            </c:marker>
            <c:bubble3D val="0"/>
          </c:dPt>
          <c:cat>
            <c:strRef>
              <c:f>'Fig3'!$B$4:$L$4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'Fig3'!$B$6:$L$6</c:f>
              <c:numCache>
                <c:formatCode>#,##0</c:formatCode>
                <c:ptCount val="11"/>
                <c:pt idx="0">
                  <c:v>224324.8894503683</c:v>
                </c:pt>
                <c:pt idx="1">
                  <c:v>234239.92131756674</c:v>
                </c:pt>
                <c:pt idx="2">
                  <c:v>240173.1183949504</c:v>
                </c:pt>
                <c:pt idx="3" formatCode="#,##0.00">
                  <c:v>250561.07943737929</c:v>
                </c:pt>
                <c:pt idx="4" formatCode="&quot;$&quot;#,##0_);[Red]\(&quot;$&quot;#,##0\)">
                  <c:v>259225.34969172627</c:v>
                </c:pt>
                <c:pt idx="5" formatCode="#,##0.00">
                  <c:v>265279.12281596853</c:v>
                </c:pt>
                <c:pt idx="6">
                  <c:v>271010.2886941107</c:v>
                </c:pt>
                <c:pt idx="7" formatCode="_(&quot;$&quot;* #,##0_);_(&quot;$&quot;* \(#,##0\);_(&quot;$&quot;* &quot;-&quot;??_);_(@_)">
                  <c:v>272999.52716859744</c:v>
                </c:pt>
                <c:pt idx="8" formatCode="General">
                  <c:v>276076.00777976355</c:v>
                </c:pt>
                <c:pt idx="9" formatCode="General">
                  <c:v>274004.05140019814</c:v>
                </c:pt>
                <c:pt idx="10" formatCode="General">
                  <c:v>268872.92</c:v>
                </c:pt>
              </c:numCache>
            </c:numRef>
          </c:val>
          <c:smooth val="0"/>
        </c:ser>
        <c:ser>
          <c:idx val="2"/>
          <c:order val="2"/>
          <c:tx>
            <c:strRef>
              <c:f>'Fig3'!$A$7</c:f>
              <c:strCache>
                <c:ptCount val="1"/>
                <c:pt idx="0">
                  <c:v>Non-Resident</c:v>
                </c:pt>
              </c:strCache>
            </c:strRef>
          </c:tx>
          <c:spPr>
            <a:ln w="76200" cap="flat" cmpd="sng" algn="ctr">
              <a:solidFill>
                <a:srgbClr val="993365"/>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'Fig3'!$B$7:$L$7</c:f>
              <c:numCache>
                <c:formatCode>General</c:formatCode>
                <c:ptCount val="11"/>
                <c:pt idx="0">
                  <c:v>251457</c:v>
                </c:pt>
                <c:pt idx="1">
                  <c:v>266914</c:v>
                </c:pt>
                <c:pt idx="2">
                  <c:v>278217</c:v>
                </c:pt>
                <c:pt idx="3">
                  <c:v>289042</c:v>
                </c:pt>
                <c:pt idx="4">
                  <c:v>295678.13</c:v>
                </c:pt>
                <c:pt idx="5">
                  <c:v>304212.15000000002</c:v>
                </c:pt>
                <c:pt idx="6">
                  <c:v>315322</c:v>
                </c:pt>
                <c:pt idx="7">
                  <c:v>321575</c:v>
                </c:pt>
                <c:pt idx="8">
                  <c:v>326294</c:v>
                </c:pt>
                <c:pt idx="9">
                  <c:v>325891.32</c:v>
                </c:pt>
                <c:pt idx="10">
                  <c:v>342670.02</c:v>
                </c:pt>
              </c:numCache>
            </c:numRef>
          </c:val>
          <c:smooth val="0"/>
        </c:ser>
        <c:ser>
          <c:idx val="3"/>
          <c:order val="3"/>
          <c:tx>
            <c:strRef>
              <c:f>'Fig3'!$A$8</c:f>
              <c:strCache>
                <c:ptCount val="1"/>
                <c:pt idx="0">
                  <c:v>Non-Resident (2021 Dollars)</c:v>
                </c:pt>
              </c:strCache>
            </c:strRef>
          </c:tx>
          <c:spPr>
            <a:ln w="38100" cap="flat" cmpd="dbl" algn="ctr">
              <a:solidFill>
                <a:srgbClr val="993365"/>
              </a:solidFill>
              <a:miter lim="800000"/>
            </a:ln>
            <a:effectLst/>
          </c:spPr>
          <c:marker>
            <c:symbol val="none"/>
          </c:marker>
          <c:cat>
            <c:strRef>
              <c:f>'Fig3'!$B$4:$L$4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'Fig3'!$B$8:$L$8</c:f>
              <c:numCache>
                <c:formatCode>#,##0</c:formatCode>
                <c:ptCount val="11"/>
                <c:pt idx="0">
                  <c:v>304012.84716118063</c:v>
                </c:pt>
                <c:pt idx="1">
                  <c:v>316400.04432378395</c:v>
                </c:pt>
                <c:pt idx="2" formatCode="&quot;$&quot;#,##0_);[Red]\(&quot;$&quot;#,##0\)">
                  <c:v>325936.51275785529</c:v>
                </c:pt>
                <c:pt idx="3" formatCode="&quot;$&quot;#,##0_);[Red]\(&quot;$&quot;#,##0\)">
                  <c:v>333095.7420454091</c:v>
                </c:pt>
                <c:pt idx="4" formatCode="#,##0.00">
                  <c:v>340866.44645617984</c:v>
                </c:pt>
                <c:pt idx="5" formatCode="#,##0.00">
                  <c:v>345645.2513183048</c:v>
                </c:pt>
                <c:pt idx="6" formatCode="&quot;$&quot;#,##0_);[Red]\(&quot;$&quot;#,##0\)">
                  <c:v>350442.92085956276</c:v>
                </c:pt>
                <c:pt idx="7" formatCode="_(&quot;$&quot;* #,##0_);_(&quot;$&quot;* \(#,##0\);_(&quot;$&quot;* &quot;-&quot;??_);_(@_)">
                  <c:v>349435.87406607298</c:v>
                </c:pt>
                <c:pt idx="8" formatCode="General">
                  <c:v>348598.14901200472</c:v>
                </c:pt>
                <c:pt idx="9" formatCode="General">
                  <c:v>343458.02493452211</c:v>
                </c:pt>
                <c:pt idx="10" formatCode="General">
                  <c:v>342670.02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563967472"/>
        <c:axId val="563967864"/>
      </c:lineChart>
      <c:catAx>
        <c:axId val="56396747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3270424531"/>
              <c:y val="0.95004155730533668"/>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3967864"/>
        <c:crosses val="autoZero"/>
        <c:auto val="1"/>
        <c:lblAlgn val="ctr"/>
        <c:lblOffset val="100"/>
        <c:noMultiLvlLbl val="0"/>
      </c:catAx>
      <c:valAx>
        <c:axId val="56396786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3967472"/>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r"/>
      <c:layout>
        <c:manualLayout>
          <c:xMode val="edge"/>
          <c:yMode val="edge"/>
          <c:x val="0.60364925736118258"/>
          <c:y val="0.4474752843394576"/>
          <c:w val="0.29477159105111861"/>
          <c:h val="0.27292475940507438"/>
        </c:manualLayout>
      </c:layout>
      <c:overlay val="0"/>
      <c:spPr>
        <a:solidFill>
          <a:sysClr val="window" lastClr="FFFFFF"/>
        </a:solidFill>
        <a:ln>
          <a:noFill/>
        </a:ln>
        <a:effectLst>
          <a:softEdge rad="381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65365266841645"/>
          <c:y val="2.1483721640324437E-2"/>
          <c:w val="0.86807994313210834"/>
          <c:h val="0.8494346355654554"/>
        </c:manualLayout>
      </c:layout>
      <c:lineChart>
        <c:grouping val="standard"/>
        <c:varyColors val="0"/>
        <c:ser>
          <c:idx val="0"/>
          <c:order val="0"/>
          <c:tx>
            <c:strRef>
              <c:f>'Fig4'!$A$5</c:f>
              <c:strCache>
                <c:ptCount val="1"/>
                <c:pt idx="0">
                  <c:v>Public</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'Fig4'!$B$5:$L$5</c:f>
              <c:numCache>
                <c:formatCode>General</c:formatCode>
                <c:ptCount val="11"/>
                <c:pt idx="0">
                  <c:v>150007</c:v>
                </c:pt>
                <c:pt idx="1">
                  <c:v>159460</c:v>
                </c:pt>
                <c:pt idx="2">
                  <c:v>165394</c:v>
                </c:pt>
                <c:pt idx="3">
                  <c:v>170971</c:v>
                </c:pt>
                <c:pt idx="4">
                  <c:v>179142.68</c:v>
                </c:pt>
                <c:pt idx="5">
                  <c:v>184815.95</c:v>
                </c:pt>
                <c:pt idx="6">
                  <c:v>193638.08</c:v>
                </c:pt>
                <c:pt idx="7">
                  <c:v>199881.23</c:v>
                </c:pt>
                <c:pt idx="8">
                  <c:v>205019.28</c:v>
                </c:pt>
                <c:pt idx="9">
                  <c:v>202571.38</c:v>
                </c:pt>
                <c:pt idx="10">
                  <c:v>210625.46</c:v>
                </c:pt>
              </c:numCache>
            </c:numRef>
          </c:val>
          <c:smooth val="0"/>
        </c:ser>
        <c:ser>
          <c:idx val="1"/>
          <c:order val="1"/>
          <c:tx>
            <c:strRef>
              <c:f>'Fig4'!$A$6</c:f>
              <c:strCache>
                <c:ptCount val="1"/>
                <c:pt idx="0">
                  <c:v>Public (2021 Dollars)</c:v>
                </c:pt>
              </c:strCache>
            </c:strRef>
          </c:tx>
          <c:spPr>
            <a:ln w="38100" cap="flat" cmpd="dbl" algn="ctr">
              <a:solidFill>
                <a:srgbClr val="009999"/>
              </a:solidFill>
              <a:prstDash val="sysDot"/>
              <a:miter lim="800000"/>
            </a:ln>
            <a:effectLst/>
          </c:spPr>
          <c:marker>
            <c:symbol val="none"/>
          </c:marker>
          <c:dPt>
            <c:idx val="0"/>
            <c:marker>
              <c:symbol val="none"/>
            </c:marker>
            <c:bubble3D val="0"/>
          </c:dPt>
          <c:cat>
            <c:strRef>
              <c:f>'Fig4'!$B$4:$L$4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'Fig4'!$B$6:$L$6</c:f>
              <c:numCache>
                <c:formatCode>General</c:formatCode>
                <c:ptCount val="11"/>
                <c:pt idx="0">
                  <c:v>181359.25889558543</c:v>
                </c:pt>
                <c:pt idx="1">
                  <c:v>189023.99674753138</c:v>
                </c:pt>
                <c:pt idx="2">
                  <c:v>193762.22010543107</c:v>
                </c:pt>
                <c:pt idx="3">
                  <c:v>197029.19338105066</c:v>
                </c:pt>
                <c:pt idx="4">
                  <c:v>206520.9514827375</c:v>
                </c:pt>
                <c:pt idx="5">
                  <c:v>209987.52181785394</c:v>
                </c:pt>
                <c:pt idx="6">
                  <c:v>215205.70827546975</c:v>
                </c:pt>
                <c:pt idx="7">
                  <c:v>217198.70112555943</c:v>
                </c:pt>
                <c:pt idx="8">
                  <c:v>219033.57560903332</c:v>
                </c:pt>
                <c:pt idx="9">
                  <c:v>213490.70016059509</c:v>
                </c:pt>
                <c:pt idx="10">
                  <c:v>210625.46</c:v>
                </c:pt>
              </c:numCache>
            </c:numRef>
          </c:val>
          <c:smooth val="0"/>
        </c:ser>
        <c:ser>
          <c:idx val="2"/>
          <c:order val="2"/>
          <c:tx>
            <c:strRef>
              <c:f>'Fig4'!$A$7</c:f>
              <c:strCache>
                <c:ptCount val="1"/>
                <c:pt idx="0">
                  <c:v>Private</c:v>
                </c:pt>
              </c:strCache>
            </c:strRef>
          </c:tx>
          <c:spPr>
            <a:ln w="76200" cap="flat" cmpd="sng" algn="ctr">
              <a:solidFill>
                <a:srgbClr val="993365"/>
              </a:solidFill>
              <a:prstDash val="solid"/>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'Fig4'!$B$7:$L$7</c:f>
              <c:numCache>
                <c:formatCode>General</c:formatCode>
                <c:ptCount val="11"/>
                <c:pt idx="0">
                  <c:v>251290</c:v>
                </c:pt>
                <c:pt idx="1">
                  <c:v>264810</c:v>
                </c:pt>
                <c:pt idx="2">
                  <c:v>274811</c:v>
                </c:pt>
                <c:pt idx="3">
                  <c:v>294169</c:v>
                </c:pt>
                <c:pt idx="4">
                  <c:v>297246.03999999998</c:v>
                </c:pt>
                <c:pt idx="5">
                  <c:v>306475.19</c:v>
                </c:pt>
                <c:pt idx="6">
                  <c:v>319168.58</c:v>
                </c:pt>
                <c:pt idx="7">
                  <c:v>328260.53999999998</c:v>
                </c:pt>
                <c:pt idx="8">
                  <c:v>335535.93</c:v>
                </c:pt>
                <c:pt idx="9">
                  <c:v>342927.22</c:v>
                </c:pt>
                <c:pt idx="10">
                  <c:v>353008.15</c:v>
                </c:pt>
              </c:numCache>
            </c:numRef>
          </c:val>
          <c:smooth val="0"/>
        </c:ser>
        <c:ser>
          <c:idx val="3"/>
          <c:order val="3"/>
          <c:tx>
            <c:strRef>
              <c:f>'Fig4'!$A$8</c:f>
              <c:strCache>
                <c:ptCount val="1"/>
                <c:pt idx="0">
                  <c:v>Private (2021 Dollars)</c:v>
                </c:pt>
              </c:strCache>
            </c:strRef>
          </c:tx>
          <c:spPr>
            <a:ln w="38100" cap="flat" cmpd="dbl" algn="ctr">
              <a:solidFill>
                <a:srgbClr val="993365"/>
              </a:solidFill>
              <a:miter lim="800000"/>
            </a:ln>
            <a:effectLst/>
          </c:spPr>
          <c:marker>
            <c:symbol val="none"/>
          </c:marker>
          <c:cat>
            <c:strRef>
              <c:f>'Fig4'!$B$4:$L$4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'Fig4'!$B$8:$L$8</c:f>
              <c:numCache>
                <c:formatCode>General</c:formatCode>
                <c:ptCount val="11"/>
                <c:pt idx="0">
                  <c:v>303810.94327512488</c:v>
                </c:pt>
                <c:pt idx="1">
                  <c:v>313905.96123613312</c:v>
                </c:pt>
                <c:pt idx="2">
                  <c:v>321946.31890753971</c:v>
                </c:pt>
                <c:pt idx="3">
                  <c:v>339004.16320727079</c:v>
                </c:pt>
                <c:pt idx="4">
                  <c:v>342673.97922860063</c:v>
                </c:pt>
                <c:pt idx="5">
                  <c:v>348216.51295115997</c:v>
                </c:pt>
                <c:pt idx="6">
                  <c:v>354717.93728886353</c:v>
                </c:pt>
                <c:pt idx="7">
                  <c:v>356700.6412696917</c:v>
                </c:pt>
                <c:pt idx="8">
                  <c:v>358471.82027564582</c:v>
                </c:pt>
                <c:pt idx="9">
                  <c:v>361412.22072894219</c:v>
                </c:pt>
                <c:pt idx="10">
                  <c:v>353008.15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563970216"/>
        <c:axId val="563969824"/>
      </c:lineChart>
      <c:catAx>
        <c:axId val="56397021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3969824"/>
        <c:crosses val="autoZero"/>
        <c:auto val="1"/>
        <c:lblAlgn val="ctr"/>
        <c:lblOffset val="100"/>
        <c:noMultiLvlLbl val="0"/>
      </c:catAx>
      <c:valAx>
        <c:axId val="56396982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3970216"/>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r"/>
      <c:layout>
        <c:manualLayout>
          <c:xMode val="edge"/>
          <c:yMode val="edge"/>
          <c:x val="0.67686340769903763"/>
          <c:y val="0.59137401574803161"/>
          <c:w val="0.22614588801399824"/>
          <c:h val="0.17738678119780479"/>
        </c:manualLayout>
      </c:layout>
      <c:overlay val="0"/>
      <c:spPr>
        <a:solidFill>
          <a:sysClr val="window" lastClr="FFFFFF"/>
        </a:solidFill>
        <a:ln>
          <a:noFill/>
        </a:ln>
        <a:effectLst>
          <a:softEdge rad="381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70185119815192"/>
          <c:y val="3.6574146981627295E-2"/>
          <c:w val="0.88211296504603587"/>
          <c:h val="0.87021580635753859"/>
        </c:manualLayout>
      </c:layout>
      <c:lineChart>
        <c:grouping val="standard"/>
        <c:varyColors val="0"/>
        <c:ser>
          <c:idx val="0"/>
          <c:order val="0"/>
          <c:tx>
            <c:strRef>
              <c:f>'Fig5'!$A$5</c:f>
              <c:strCache>
                <c:ptCount val="1"/>
                <c:pt idx="0">
                  <c:v>Public</c:v>
                </c:pt>
              </c:strCache>
            </c:strRef>
          </c:tx>
          <c:spPr>
            <a:ln w="38100" cap="flat" cmpd="dbl" algn="ctr">
              <a:solidFill>
                <a:srgbClr val="009999"/>
              </a:solidFill>
              <a:miter lim="800000"/>
            </a:ln>
            <a:effectLst/>
          </c:spPr>
          <c:marker>
            <c:symbol val="none"/>
          </c:marker>
          <c:dLbls>
            <c:dLbl>
              <c:idx val="3"/>
              <c:layout>
                <c:manualLayout>
                  <c:x val="-3.5229404463976932E-2"/>
                  <c:y val="4.11018165348873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3937414799894199E-2"/>
                  <c:y val="4.387381930689017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7023482769136931E-2"/>
                  <c:y val="3.680555555555555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9463250991155843E-2"/>
                  <c:y val="4.23611111111111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822751322751321E-2"/>
                  <c:y val="3.680555555555555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3.8181227355441189E-2"/>
                  <c:y val="3.68055555555555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9424276224106929E-2"/>
                  <c:y val="3.1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0538862193918529E-2"/>
                  <c:y val="3.958333333333328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'Fig5'!$B$5:$L$5</c:f>
              <c:numCache>
                <c:formatCode>General</c:formatCode>
                <c:ptCount val="11"/>
                <c:pt idx="0">
                  <c:v>257614</c:v>
                </c:pt>
                <c:pt idx="1">
                  <c:v>269868</c:v>
                </c:pt>
                <c:pt idx="2">
                  <c:v>279547</c:v>
                </c:pt>
                <c:pt idx="3">
                  <c:v>283356</c:v>
                </c:pt>
                <c:pt idx="4">
                  <c:v>292103.96999999997</c:v>
                </c:pt>
                <c:pt idx="5">
                  <c:v>300252.49</c:v>
                </c:pt>
                <c:pt idx="6">
                  <c:v>310229.56</c:v>
                </c:pt>
                <c:pt idx="7">
                  <c:v>313129.36</c:v>
                </c:pt>
                <c:pt idx="8">
                  <c:v>317062.09999999998</c:v>
                </c:pt>
                <c:pt idx="9">
                  <c:v>311282.77</c:v>
                </c:pt>
                <c:pt idx="10">
                  <c:v>332681.96999999997</c:v>
                </c:pt>
              </c:numCache>
            </c:numRef>
          </c:val>
          <c:smooth val="0"/>
        </c:ser>
        <c:ser>
          <c:idx val="1"/>
          <c:order val="1"/>
          <c:tx>
            <c:strRef>
              <c:f>'Fig5'!$A$6</c:f>
              <c:strCache>
                <c:ptCount val="1"/>
                <c:pt idx="0">
                  <c:v>Private</c:v>
                </c:pt>
              </c:strCache>
            </c:strRef>
          </c:tx>
          <c:spPr>
            <a:ln w="44450" cap="flat" cmpd="sng" algn="ctr">
              <a:solidFill>
                <a:srgbClr val="993365"/>
              </a:solidFill>
              <a:miter lim="800000"/>
            </a:ln>
            <a:effectLst/>
          </c:spPr>
          <c:marker>
            <c:symbol val="none"/>
          </c:marker>
          <c:dPt>
            <c:idx val="0"/>
            <c:marker>
              <c:symbol val="none"/>
            </c:marker>
            <c:bubble3D val="0"/>
          </c:dPt>
          <c:dLbls>
            <c:dLbl>
              <c:idx val="3"/>
              <c:layout>
                <c:manualLayout>
                  <c:x val="-3.3937414799894247E-2"/>
                  <c:y val="-3.001380544687633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6521394128059576E-2"/>
                  <c:y val="-3.27858082188791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8243366880146387E-2"/>
                  <c:y val="-3.95833333333333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7023482769136931E-2"/>
                  <c:y val="-3.95833333333333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0145502645502644E-2"/>
                  <c:y val="-3.6805446194225731E-2"/>
                </c:manualLayout>
              </c:layout>
              <c:numFmt formatCode="&quot;$&quot;#,##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6.3095238095238093E-2"/>
                      <c:h val="4.583333333333333E-2"/>
                    </c:manualLayout>
                  </c15:layout>
                </c:ext>
              </c:extLst>
            </c:dLbl>
            <c:dLbl>
              <c:idx val="8"/>
              <c:layout>
                <c:manualLayout>
                  <c:x val="-4.0798172342106101E-2"/>
                  <c:y val="-3.47430008748906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4.0399139746304699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1707612239637155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'Fig5'!$B$6:$L$6</c:f>
              <c:numCache>
                <c:formatCode>General</c:formatCode>
                <c:ptCount val="11"/>
                <c:pt idx="0">
                  <c:v>248129</c:v>
                </c:pt>
                <c:pt idx="1">
                  <c:v>265237</c:v>
                </c:pt>
                <c:pt idx="2">
                  <c:v>277463</c:v>
                </c:pt>
                <c:pt idx="3">
                  <c:v>298438</c:v>
                </c:pt>
                <c:pt idx="4">
                  <c:v>301337.21000000002</c:v>
                </c:pt>
                <c:pt idx="5">
                  <c:v>310151.65000000002</c:v>
                </c:pt>
                <c:pt idx="6">
                  <c:v>322960.58</c:v>
                </c:pt>
                <c:pt idx="7">
                  <c:v>334242.27</c:v>
                </c:pt>
                <c:pt idx="8">
                  <c:v>339627.93</c:v>
                </c:pt>
                <c:pt idx="9">
                  <c:v>346992.56</c:v>
                </c:pt>
                <c:pt idx="10">
                  <c:v>357097.19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563968256"/>
        <c:axId val="563965904"/>
      </c:lineChart>
      <c:catAx>
        <c:axId val="56396825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3965904"/>
        <c:crosses val="autoZero"/>
        <c:auto val="1"/>
        <c:lblAlgn val="ctr"/>
        <c:lblOffset val="100"/>
        <c:noMultiLvlLbl val="0"/>
      </c:catAx>
      <c:valAx>
        <c:axId val="56396590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3968256"/>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r"/>
      <c:layout>
        <c:manualLayout>
          <c:xMode val="edge"/>
          <c:yMode val="edge"/>
          <c:x val="0.6531366150136998"/>
          <c:y val="0.50448337707786528"/>
          <c:w val="0.19257455581089875"/>
          <c:h val="0.11140376202974629"/>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564602720114532"/>
          <c:y val="9.0120010634776593E-2"/>
          <c:w val="0.64872584108804576"/>
          <c:h val="0.79288675372472361"/>
        </c:manualLayout>
      </c:layout>
      <c:doughnutChart>
        <c:varyColors val="1"/>
        <c:ser>
          <c:idx val="0"/>
          <c:order val="0"/>
          <c:tx>
            <c:strRef>
              <c:f>'Fig6'!$D$7</c:f>
              <c:strCache>
                <c:ptCount val="1"/>
                <c:pt idx="0">
                  <c:v>United States </c:v>
                </c:pt>
              </c:strCache>
            </c:strRef>
          </c:tx>
          <c:dPt>
            <c:idx val="0"/>
            <c:bubble3D val="0"/>
            <c:spPr>
              <a:solidFill>
                <a:srgbClr val="993365"/>
              </a:solidFill>
              <a:ln>
                <a:noFill/>
              </a:ln>
              <a:effectLst>
                <a:outerShdw blurRad="254000" sx="102000" sy="102000" algn="ctr" rotWithShape="0">
                  <a:prstClr val="black">
                    <a:alpha val="20000"/>
                  </a:prstClr>
                </a:outerShdw>
              </a:effectLst>
            </c:spPr>
          </c:dPt>
          <c:dPt>
            <c:idx val="1"/>
            <c:bubble3D val="0"/>
            <c:spPr>
              <a:solidFill>
                <a:srgbClr val="009999"/>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Lbls>
            <c:dLbl>
              <c:idx val="0"/>
              <c:layout>
                <c:manualLayout>
                  <c:x val="2.5252525252525255E-3"/>
                  <c:y val="-2.2908698654121758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1.2283846598386492E-2"/>
                  <c:y val="2.0578770311346778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2.5252525252525255E-3"/>
                  <c:y val="0.10983177319346119"/>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'Fig6'!$C$8:$C$10</c:f>
              <c:strCache>
                <c:ptCount val="3"/>
                <c:pt idx="0">
                  <c:v>Male</c:v>
                </c:pt>
                <c:pt idx="1">
                  <c:v>Female</c:v>
                </c:pt>
                <c:pt idx="2">
                  <c:v>Other / Unknown</c:v>
                </c:pt>
              </c:strCache>
            </c:strRef>
          </c:cat>
          <c:val>
            <c:numRef>
              <c:f>'Fig6'!$D$8:$D$10</c:f>
              <c:numCache>
                <c:formatCode>0.0%</c:formatCode>
                <c:ptCount val="3"/>
                <c:pt idx="0">
                  <c:v>0.4457711975582983</c:v>
                </c:pt>
                <c:pt idx="1">
                  <c:v>0.54986479612326311</c:v>
                </c:pt>
                <c:pt idx="2">
                  <c:v>4.3640063184385959E-3</c:v>
                </c:pt>
              </c:numCache>
            </c:numRef>
          </c:val>
        </c:ser>
        <c:dLbls>
          <c:showLegendKey val="0"/>
          <c:showVal val="0"/>
          <c:showCatName val="0"/>
          <c:showSerName val="0"/>
          <c:showPercent val="1"/>
          <c:showBubbleSize val="0"/>
          <c:showLeaderLines val="0"/>
        </c:dLbls>
        <c:firstSliceAng val="187"/>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tx>
            <c:strRef>
              <c:f>'Fig7-8'!$B$5</c:f>
              <c:strCache>
                <c:ptCount val="1"/>
                <c:pt idx="0">
                  <c:v>Academic Average</c:v>
                </c:pt>
              </c:strCache>
            </c:strRef>
          </c:tx>
          <c:spPr>
            <a:solidFill>
              <a:srgbClr val="009999"/>
            </a:solidFill>
            <a:ln w="9525" cap="flat" cmpd="sng" algn="ctr">
              <a:noFill/>
              <a:round/>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'Fig7-8'!$C$4:$M$4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'Fig7-8'!$C$5:$M$5</c:f>
              <c:numCache>
                <c:formatCode>General</c:formatCode>
                <c:ptCount val="11"/>
                <c:pt idx="0">
                  <c:v>19.5</c:v>
                </c:pt>
                <c:pt idx="1">
                  <c:v>19.8</c:v>
                </c:pt>
                <c:pt idx="2">
                  <c:v>19.8</c:v>
                </c:pt>
                <c:pt idx="3">
                  <c:v>19.899999999999999</c:v>
                </c:pt>
                <c:pt idx="4" formatCode="0.0">
                  <c:v>20.100000000000001</c:v>
                </c:pt>
                <c:pt idx="5">
                  <c:v>20.2</c:v>
                </c:pt>
                <c:pt idx="6">
                  <c:v>20.3</c:v>
                </c:pt>
                <c:pt idx="7">
                  <c:v>20.5</c:v>
                </c:pt>
                <c:pt idx="8">
                  <c:v>20.6</c:v>
                </c:pt>
                <c:pt idx="9">
                  <c:v>20.7</c:v>
                </c:pt>
                <c:pt idx="10">
                  <c:v>20.776119402985078</c:v>
                </c:pt>
              </c:numCache>
            </c:numRef>
          </c:val>
        </c:ser>
        <c:ser>
          <c:idx val="1"/>
          <c:order val="1"/>
          <c:tx>
            <c:strRef>
              <c:f>'Fig7-8'!$B$6</c:f>
              <c:strCache>
                <c:ptCount val="1"/>
                <c:pt idx="0">
                  <c:v>Perceptual Ability</c:v>
                </c:pt>
              </c:strCache>
            </c:strRef>
          </c:tx>
          <c:spPr>
            <a:solidFill>
              <a:srgbClr val="993365"/>
            </a:solidFill>
            <a:ln w="9525" cap="flat" cmpd="sng" algn="ctr">
              <a:noFill/>
              <a:round/>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'Fig7-8'!$C$4:$M$4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'Fig7-8'!$C$6:$M$6</c:f>
              <c:numCache>
                <c:formatCode>General</c:formatCode>
                <c:ptCount val="11"/>
                <c:pt idx="0">
                  <c:v>19.899999999999999</c:v>
                </c:pt>
                <c:pt idx="1">
                  <c:v>20.100000000000001</c:v>
                </c:pt>
                <c:pt idx="2">
                  <c:v>19.899999999999999</c:v>
                </c:pt>
                <c:pt idx="3">
                  <c:v>19.899999999999999</c:v>
                </c:pt>
                <c:pt idx="4" formatCode="0.0">
                  <c:v>20.100000000000001</c:v>
                </c:pt>
                <c:pt idx="5">
                  <c:v>20.3</c:v>
                </c:pt>
                <c:pt idx="6">
                  <c:v>20.100000000000001</c:v>
                </c:pt>
                <c:pt idx="7">
                  <c:v>20.100000000000001</c:v>
                </c:pt>
                <c:pt idx="8">
                  <c:v>20.399999999999999</c:v>
                </c:pt>
                <c:pt idx="9">
                  <c:v>20.5</c:v>
                </c:pt>
                <c:pt idx="10">
                  <c:v>20.640909090909094</c:v>
                </c:pt>
              </c:numCache>
            </c:numRef>
          </c:val>
        </c:ser>
        <c:dLbls>
          <c:dLblPos val="inEnd"/>
          <c:showLegendKey val="0"/>
          <c:showVal val="1"/>
          <c:showCatName val="0"/>
          <c:showSerName val="0"/>
          <c:showPercent val="0"/>
          <c:showBubbleSize val="0"/>
        </c:dLbls>
        <c:gapWidth val="40"/>
        <c:axId val="563966688"/>
        <c:axId val="563967080"/>
      </c:barChart>
      <c:catAx>
        <c:axId val="563966688"/>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r>
                  <a:rPr lang="en-US" sz="1050">
                    <a:solidFill>
                      <a:schemeClr val="accent3">
                        <a:lumMod val="50000"/>
                      </a:schemeClr>
                    </a:solidFill>
                  </a:rPr>
                  <a:t>Academic Year</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crossAx val="563967080"/>
        <c:crosses val="autoZero"/>
        <c:auto val="1"/>
        <c:lblAlgn val="ctr"/>
        <c:lblOffset val="100"/>
        <c:noMultiLvlLbl val="0"/>
      </c:catAx>
      <c:valAx>
        <c:axId val="5639670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r>
                  <a:rPr lang="en-US" sz="1050">
                    <a:solidFill>
                      <a:schemeClr val="accent3">
                        <a:lumMod val="50000"/>
                      </a:schemeClr>
                    </a:solidFill>
                  </a:rPr>
                  <a:t>Average DAT Score</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563966688"/>
        <c:crosses val="autoZero"/>
        <c:crossBetween val="between"/>
        <c:majorUnit val="1"/>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b"/>
      <c:layout>
        <c:manualLayout>
          <c:xMode val="edge"/>
          <c:yMode val="edge"/>
          <c:x val="0.1150094050743657"/>
          <c:y val="6.9791338582677165E-2"/>
          <c:w val="0.16362564879867136"/>
          <c:h val="0.15359908136482939"/>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05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1300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526902887139098E-2"/>
          <c:y val="8.7625890972263851E-2"/>
          <c:w val="0.88847769028871404"/>
          <c:h val="0.76766465874715883"/>
        </c:manualLayout>
      </c:layout>
      <c:lineChart>
        <c:grouping val="standard"/>
        <c:varyColors val="0"/>
        <c:ser>
          <c:idx val="0"/>
          <c:order val="0"/>
          <c:tx>
            <c:strRef>
              <c:f>'Fig7-8'!$B$43</c:f>
              <c:strCache>
                <c:ptCount val="1"/>
                <c:pt idx="0">
                  <c:v>Science</c:v>
                </c:pt>
              </c:strCache>
            </c:strRef>
          </c:tx>
          <c:spPr>
            <a:ln w="79375" cap="flat" cmpd="dbl" algn="ctr">
              <a:solidFill>
                <a:srgbClr val="993365"/>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'Fig7-8'!$C$42:$M$42</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'Fig7-8'!$C$43:$M$43</c:f>
              <c:numCache>
                <c:formatCode>_(* #,##0.00_);_(* \(#,##0.00\);_(* "-"??_);_(@_)</c:formatCode>
                <c:ptCount val="11"/>
                <c:pt idx="0">
                  <c:v>3.47</c:v>
                </c:pt>
                <c:pt idx="1">
                  <c:v>3.48</c:v>
                </c:pt>
                <c:pt idx="2">
                  <c:v>3.46</c:v>
                </c:pt>
                <c:pt idx="3">
                  <c:v>3.49</c:v>
                </c:pt>
                <c:pt idx="4">
                  <c:v>3.48</c:v>
                </c:pt>
                <c:pt idx="5" formatCode="General">
                  <c:v>3.48</c:v>
                </c:pt>
                <c:pt idx="6" formatCode="0.00">
                  <c:v>3.5</c:v>
                </c:pt>
                <c:pt idx="7" formatCode="General">
                  <c:v>3.49</c:v>
                </c:pt>
                <c:pt idx="8" formatCode="General">
                  <c:v>3.51</c:v>
                </c:pt>
                <c:pt idx="9" formatCode="General">
                  <c:v>3.52</c:v>
                </c:pt>
                <c:pt idx="10" formatCode="General">
                  <c:v>3.5264179104477615</c:v>
                </c:pt>
              </c:numCache>
            </c:numRef>
          </c:val>
          <c:smooth val="0"/>
        </c:ser>
        <c:ser>
          <c:idx val="1"/>
          <c:order val="1"/>
          <c:tx>
            <c:strRef>
              <c:f>'Fig7-8'!$B$44</c:f>
              <c:strCache>
                <c:ptCount val="1"/>
                <c:pt idx="0">
                  <c:v>Overall</c:v>
                </c:pt>
              </c:strCache>
            </c:strRef>
          </c:tx>
          <c:spPr>
            <a:ln w="88900" cap="flat" cmpd="sng" algn="ctr">
              <a:solidFill>
                <a:srgbClr val="009999"/>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'Fig7-8'!$C$42:$M$42</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'Fig7-8'!$C$44:$M$44</c:f>
              <c:numCache>
                <c:formatCode>_(* #,##0.00_);_(* \(#,##0.00\);_(* "-"??_);_(@_)</c:formatCode>
                <c:ptCount val="11"/>
                <c:pt idx="0">
                  <c:v>3.55</c:v>
                </c:pt>
                <c:pt idx="1">
                  <c:v>3.55</c:v>
                </c:pt>
                <c:pt idx="2">
                  <c:v>3.54</c:v>
                </c:pt>
                <c:pt idx="3">
                  <c:v>3.56</c:v>
                </c:pt>
                <c:pt idx="4">
                  <c:v>3.56</c:v>
                </c:pt>
                <c:pt idx="5" formatCode="General">
                  <c:v>3.55</c:v>
                </c:pt>
                <c:pt idx="6" formatCode="General">
                  <c:v>3.59</c:v>
                </c:pt>
                <c:pt idx="7" formatCode="General">
                  <c:v>3.57</c:v>
                </c:pt>
                <c:pt idx="8" formatCode="0.00">
                  <c:v>3.6</c:v>
                </c:pt>
                <c:pt idx="9" formatCode="General">
                  <c:v>3.59</c:v>
                </c:pt>
                <c:pt idx="10" formatCode="General">
                  <c:v>3.5983582089552235</c:v>
                </c:pt>
              </c:numCache>
            </c:numRef>
          </c:val>
          <c:smooth val="0"/>
        </c:ser>
        <c:dLbls>
          <c:showLegendKey val="0"/>
          <c:showVal val="0"/>
          <c:showCatName val="0"/>
          <c:showSerName val="0"/>
          <c:showPercent val="0"/>
          <c:showBubbleSize val="0"/>
        </c:dLbls>
        <c:smooth val="0"/>
        <c:axId val="565569472"/>
        <c:axId val="565568688"/>
      </c:lineChart>
      <c:catAx>
        <c:axId val="565569472"/>
        <c:scaling>
          <c:orientation val="minMax"/>
        </c:scaling>
        <c:delete val="0"/>
        <c:axPos val="b"/>
        <c:majorGridlines>
          <c:spPr>
            <a:ln w="9525" cap="flat" cmpd="sng" algn="ctr">
              <a:solidFill>
                <a:schemeClr val="tx1">
                  <a:lumMod val="15000"/>
                  <a:lumOff val="85000"/>
                  <a:alpha val="32000"/>
                </a:schemeClr>
              </a:solidFill>
              <a:round/>
            </a:ln>
            <a:effectLst/>
          </c:spPr>
        </c:majorGridlines>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Academic Year</a:t>
                </a:r>
              </a:p>
            </c:rich>
          </c:tx>
          <c:layout>
            <c:manualLayout>
              <c:xMode val="edge"/>
              <c:yMode val="edge"/>
              <c:x val="0.51854079177602797"/>
              <c:y val="0.93899168853893267"/>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68688"/>
        <c:crosses val="autoZero"/>
        <c:auto val="1"/>
        <c:lblAlgn val="ctr"/>
        <c:lblOffset val="100"/>
        <c:noMultiLvlLbl val="0"/>
      </c:catAx>
      <c:valAx>
        <c:axId val="565568688"/>
        <c:scaling>
          <c:orientation val="minMax"/>
          <c:min val="3.25"/>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Grade Point Average</a:t>
                </a:r>
              </a:p>
            </c:rich>
          </c:tx>
          <c:layout>
            <c:manualLayout>
              <c:xMode val="edge"/>
              <c:yMode val="edge"/>
              <c:x val="6.0781933508311471E-3"/>
              <c:y val="0.30643110236220472"/>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69472"/>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t"/>
      <c:layout>
        <c:manualLayout>
          <c:xMode val="edge"/>
          <c:yMode val="edge"/>
          <c:x val="0.69986493875765532"/>
          <c:y val="0.55833333333333335"/>
          <c:w val="0.19366847113741498"/>
          <c:h val="0.16193241469816272"/>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800089215024813E-2"/>
          <c:y val="2.9914524881464958E-2"/>
          <c:w val="0.90061764666658861"/>
          <c:h val="0.8401178006397132"/>
        </c:manualLayout>
      </c:layout>
      <c:barChart>
        <c:barDir val="col"/>
        <c:grouping val="clustered"/>
        <c:varyColors val="0"/>
        <c:ser>
          <c:idx val="0"/>
          <c:order val="0"/>
          <c:tx>
            <c:strRef>
              <c:f>'Fig9'!$B$4</c:f>
              <c:strCache>
                <c:ptCount val="1"/>
                <c:pt idx="0">
                  <c:v>1st year enrollment</c:v>
                </c:pt>
              </c:strCache>
            </c:strRef>
          </c:tx>
          <c:spPr>
            <a:solidFill>
              <a:srgbClr val="99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'Fig9'!$A$5:$A$50</c:f>
              <c:strCache>
                <c:ptCount val="46"/>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pt idx="41">
                  <c:v>16-17</c:v>
                </c:pt>
                <c:pt idx="42">
                  <c:v>17-18</c:v>
                </c:pt>
                <c:pt idx="43">
                  <c:v>18-19</c:v>
                </c:pt>
                <c:pt idx="44">
                  <c:v>19-20</c:v>
                </c:pt>
                <c:pt idx="45">
                  <c:v>20-21</c:v>
                </c:pt>
              </c:strCache>
            </c:strRef>
          </c:cat>
          <c:val>
            <c:numRef>
              <c:f>'Fig9'!$B$5:$B$50</c:f>
              <c:numCache>
                <c:formatCode>_(* #,##0_);_(* \(#,##0\);_(* "-"??_);_(@_)</c:formatCode>
                <c:ptCount val="46"/>
                <c:pt idx="0">
                  <c:v>5763</c:v>
                </c:pt>
                <c:pt idx="1">
                  <c:v>5935</c:v>
                </c:pt>
                <c:pt idx="2">
                  <c:v>5954</c:v>
                </c:pt>
                <c:pt idx="3">
                  <c:v>6301</c:v>
                </c:pt>
                <c:pt idx="4">
                  <c:v>6132</c:v>
                </c:pt>
                <c:pt idx="5">
                  <c:v>6030</c:v>
                </c:pt>
                <c:pt idx="6">
                  <c:v>5855</c:v>
                </c:pt>
                <c:pt idx="7">
                  <c:v>5498</c:v>
                </c:pt>
                <c:pt idx="8">
                  <c:v>5274</c:v>
                </c:pt>
                <c:pt idx="9">
                  <c:v>4937</c:v>
                </c:pt>
                <c:pt idx="10">
                  <c:v>4843</c:v>
                </c:pt>
                <c:pt idx="11">
                  <c:v>4554</c:v>
                </c:pt>
                <c:pt idx="12">
                  <c:v>4370</c:v>
                </c:pt>
                <c:pt idx="13">
                  <c:v>4196</c:v>
                </c:pt>
                <c:pt idx="14">
                  <c:v>3979</c:v>
                </c:pt>
                <c:pt idx="15">
                  <c:v>4001</c:v>
                </c:pt>
                <c:pt idx="16">
                  <c:v>4047</c:v>
                </c:pt>
                <c:pt idx="17">
                  <c:v>4072</c:v>
                </c:pt>
                <c:pt idx="18">
                  <c:v>4100</c:v>
                </c:pt>
                <c:pt idx="19">
                  <c:v>4121</c:v>
                </c:pt>
                <c:pt idx="20">
                  <c:v>4237</c:v>
                </c:pt>
                <c:pt idx="21">
                  <c:v>4255</c:v>
                </c:pt>
                <c:pt idx="22">
                  <c:v>4347</c:v>
                </c:pt>
                <c:pt idx="23">
                  <c:v>4268</c:v>
                </c:pt>
                <c:pt idx="24">
                  <c:v>4314</c:v>
                </c:pt>
                <c:pt idx="25">
                  <c:v>4327</c:v>
                </c:pt>
                <c:pt idx="26">
                  <c:v>4407</c:v>
                </c:pt>
                <c:pt idx="27">
                  <c:v>4448</c:v>
                </c:pt>
                <c:pt idx="28">
                  <c:v>4618</c:v>
                </c:pt>
                <c:pt idx="29">
                  <c:v>4612</c:v>
                </c:pt>
                <c:pt idx="30">
                  <c:v>4688</c:v>
                </c:pt>
                <c:pt idx="31">
                  <c:v>4733</c:v>
                </c:pt>
                <c:pt idx="32">
                  <c:v>4770</c:v>
                </c:pt>
                <c:pt idx="33">
                  <c:v>4918</c:v>
                </c:pt>
                <c:pt idx="34">
                  <c:v>5089</c:v>
                </c:pt>
                <c:pt idx="35">
                  <c:v>5170</c:v>
                </c:pt>
                <c:pt idx="36">
                  <c:v>5493</c:v>
                </c:pt>
                <c:pt idx="37">
                  <c:v>5697</c:v>
                </c:pt>
                <c:pt idx="38">
                  <c:v>5904</c:v>
                </c:pt>
                <c:pt idx="39">
                  <c:v>5967</c:v>
                </c:pt>
                <c:pt idx="40">
                  <c:v>6000</c:v>
                </c:pt>
                <c:pt idx="41">
                  <c:v>6165</c:v>
                </c:pt>
                <c:pt idx="42">
                  <c:v>6184</c:v>
                </c:pt>
                <c:pt idx="43">
                  <c:v>6250</c:v>
                </c:pt>
                <c:pt idx="44">
                  <c:v>6308</c:v>
                </c:pt>
                <c:pt idx="45">
                  <c:v>6317</c:v>
                </c:pt>
              </c:numCache>
            </c:numRef>
          </c:val>
        </c:ser>
        <c:dLbls>
          <c:showLegendKey val="0"/>
          <c:showVal val="0"/>
          <c:showCatName val="0"/>
          <c:showSerName val="0"/>
          <c:showPercent val="0"/>
          <c:showBubbleSize val="0"/>
        </c:dLbls>
        <c:gapWidth val="190"/>
        <c:overlap val="-27"/>
        <c:axId val="565573392"/>
        <c:axId val="565572216"/>
      </c:barChart>
      <c:lineChart>
        <c:grouping val="standard"/>
        <c:varyColors val="0"/>
        <c:ser>
          <c:idx val="1"/>
          <c:order val="1"/>
          <c:tx>
            <c:strRef>
              <c:f>'Fig9'!$C$4</c:f>
              <c:strCache>
                <c:ptCount val="1"/>
                <c:pt idx="0">
                  <c:v>% of 1st year students</c:v>
                </c:pt>
              </c:strCache>
            </c:strRef>
          </c:tx>
          <c:spPr>
            <a:ln w="28575" cap="rnd">
              <a:solidFill>
                <a:srgbClr val="009999"/>
              </a:solidFill>
              <a:round/>
            </a:ln>
            <a:effectLst/>
          </c:spPr>
          <c:marker>
            <c:symbol val="none"/>
          </c:marker>
          <c:cat>
            <c:strRef>
              <c:f>'Fig9'!$A$5:$A$50</c:f>
              <c:strCache>
                <c:ptCount val="46"/>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pt idx="41">
                  <c:v>16-17</c:v>
                </c:pt>
                <c:pt idx="42">
                  <c:v>17-18</c:v>
                </c:pt>
                <c:pt idx="43">
                  <c:v>18-19</c:v>
                </c:pt>
                <c:pt idx="44">
                  <c:v>19-20</c:v>
                </c:pt>
                <c:pt idx="45">
                  <c:v>20-21</c:v>
                </c:pt>
              </c:strCache>
            </c:strRef>
          </c:cat>
          <c:val>
            <c:numRef>
              <c:f>'Fig9'!$C$5:$C$50</c:f>
              <c:numCache>
                <c:formatCode>0.0%</c:formatCode>
                <c:ptCount val="46"/>
                <c:pt idx="0">
                  <c:v>3.4704147145583897E-2</c:v>
                </c:pt>
                <c:pt idx="1">
                  <c:v>3.3698399326032011E-2</c:v>
                </c:pt>
                <c:pt idx="2">
                  <c:v>3.3590863285186429E-2</c:v>
                </c:pt>
                <c:pt idx="3">
                  <c:v>3.6502142517060784E-2</c:v>
                </c:pt>
                <c:pt idx="4">
                  <c:v>3.5225048923679059E-2</c:v>
                </c:pt>
                <c:pt idx="5">
                  <c:v>4.2951907131011609E-2</c:v>
                </c:pt>
                <c:pt idx="6">
                  <c:v>4.9530315969257048E-2</c:v>
                </c:pt>
                <c:pt idx="7">
                  <c:v>5.5656602400873043E-2</c:v>
                </c:pt>
                <c:pt idx="8">
                  <c:v>6.7690557451649605E-2</c:v>
                </c:pt>
                <c:pt idx="9">
                  <c:v>7.2311120113429203E-2</c:v>
                </c:pt>
                <c:pt idx="10">
                  <c:v>8.2386950237456125E-2</c:v>
                </c:pt>
                <c:pt idx="11">
                  <c:v>4.9626701800614847E-2</c:v>
                </c:pt>
                <c:pt idx="12">
                  <c:v>4.8512585812356977E-2</c:v>
                </c:pt>
                <c:pt idx="13">
                  <c:v>4.408960915157293E-2</c:v>
                </c:pt>
                <c:pt idx="14">
                  <c:v>5.4033676803216892E-2</c:v>
                </c:pt>
                <c:pt idx="15">
                  <c:v>4.4238940264933767E-2</c:v>
                </c:pt>
                <c:pt idx="16">
                  <c:v>4.1018038052878673E-2</c:v>
                </c:pt>
                <c:pt idx="17">
                  <c:v>4.1011787819253437E-2</c:v>
                </c:pt>
                <c:pt idx="18">
                  <c:v>3.7560975609756096E-2</c:v>
                </c:pt>
                <c:pt idx="19">
                  <c:v>4.5999999999999999E-2</c:v>
                </c:pt>
                <c:pt idx="20">
                  <c:v>3.5000000000000003E-2</c:v>
                </c:pt>
                <c:pt idx="21">
                  <c:v>0.04</c:v>
                </c:pt>
                <c:pt idx="22">
                  <c:v>3.5000000000000003E-2</c:v>
                </c:pt>
                <c:pt idx="23">
                  <c:v>3.3000000000000002E-2</c:v>
                </c:pt>
                <c:pt idx="24">
                  <c:v>0.04</c:v>
                </c:pt>
                <c:pt idx="25">
                  <c:v>0.03</c:v>
                </c:pt>
                <c:pt idx="26">
                  <c:v>2.8000000000000001E-2</c:v>
                </c:pt>
                <c:pt idx="27">
                  <c:v>2.3E-2</c:v>
                </c:pt>
                <c:pt idx="28">
                  <c:v>2.7E-2</c:v>
                </c:pt>
                <c:pt idx="29">
                  <c:v>2.5999999999999999E-2</c:v>
                </c:pt>
                <c:pt idx="30">
                  <c:v>2.1999999999999999E-2</c:v>
                </c:pt>
                <c:pt idx="31">
                  <c:v>2.1999999999999999E-2</c:v>
                </c:pt>
                <c:pt idx="32">
                  <c:v>2.1999999999999999E-2</c:v>
                </c:pt>
                <c:pt idx="33">
                  <c:v>1.7000000000000001E-2</c:v>
                </c:pt>
                <c:pt idx="34">
                  <c:v>1.9E-2</c:v>
                </c:pt>
                <c:pt idx="35">
                  <c:v>1.4999999999999999E-2</c:v>
                </c:pt>
                <c:pt idx="36">
                  <c:v>1.4999999999999999E-2</c:v>
                </c:pt>
                <c:pt idx="37">
                  <c:v>1.6E-2</c:v>
                </c:pt>
                <c:pt idx="38">
                  <c:v>1.2999999999999999E-2</c:v>
                </c:pt>
                <c:pt idx="39">
                  <c:v>1.6E-2</c:v>
                </c:pt>
                <c:pt idx="40">
                  <c:v>1.0999999999999999E-2</c:v>
                </c:pt>
                <c:pt idx="41">
                  <c:v>1.2999999999999999E-2</c:v>
                </c:pt>
                <c:pt idx="42">
                  <c:v>1.2E-2</c:v>
                </c:pt>
                <c:pt idx="43">
                  <c:v>1.0999999999999999E-2</c:v>
                </c:pt>
                <c:pt idx="44">
                  <c:v>1.2999999999999999E-2</c:v>
                </c:pt>
                <c:pt idx="45">
                  <c:v>1.0999999999999999E-2</c:v>
                </c:pt>
              </c:numCache>
            </c:numRef>
          </c:val>
          <c:smooth val="0"/>
        </c:ser>
        <c:dLbls>
          <c:showLegendKey val="0"/>
          <c:showVal val="0"/>
          <c:showCatName val="0"/>
          <c:showSerName val="0"/>
          <c:showPercent val="0"/>
          <c:showBubbleSize val="0"/>
        </c:dLbls>
        <c:marker val="1"/>
        <c:smooth val="0"/>
        <c:axId val="565569080"/>
        <c:axId val="565574960"/>
      </c:lineChart>
      <c:catAx>
        <c:axId val="56557339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40810296218030062"/>
              <c:y val="0.9336955302111900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72216"/>
        <c:crosses val="autoZero"/>
        <c:auto val="1"/>
        <c:lblAlgn val="ctr"/>
        <c:lblOffset val="100"/>
        <c:noMultiLvlLbl val="0"/>
      </c:catAx>
      <c:valAx>
        <c:axId val="565572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enrollment</a:t>
                </a:r>
              </a:p>
            </c:rich>
          </c:tx>
          <c:layout>
            <c:manualLayout>
              <c:xMode val="edge"/>
              <c:yMode val="edge"/>
              <c:x val="3.5963137783771634E-3"/>
              <c:y val="0.390435052120727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73392"/>
        <c:crosses val="autoZero"/>
        <c:crossBetween val="between"/>
      </c:valAx>
      <c:valAx>
        <c:axId val="565574960"/>
        <c:scaling>
          <c:orientation val="minMax"/>
          <c:max val="0.1"/>
        </c:scaling>
        <c:delete val="0"/>
        <c:axPos val="r"/>
        <c:title>
          <c:tx>
            <c:rich>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rate of attrition</a:t>
                </a:r>
              </a:p>
            </c:rich>
          </c:tx>
          <c:overlay val="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569080"/>
        <c:crosses val="max"/>
        <c:crossBetween val="between"/>
        <c:majorUnit val="2.0000000000000004E-2"/>
      </c:valAx>
      <c:catAx>
        <c:axId val="565569080"/>
        <c:scaling>
          <c:orientation val="minMax"/>
        </c:scaling>
        <c:delete val="1"/>
        <c:axPos val="b"/>
        <c:numFmt formatCode="General" sourceLinked="1"/>
        <c:majorTickMark val="none"/>
        <c:minorTickMark val="none"/>
        <c:tickLblPos val="nextTo"/>
        <c:crossAx val="565574960"/>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solidFill>
            <a:schemeClr val="tx1"/>
          </a:solidFill>
        </a:ln>
        <a:effectLst/>
      </c:spPr>
    </c:plotArea>
    <c:legend>
      <c:legendPos val="b"/>
      <c:layout>
        <c:manualLayout>
          <c:xMode val="edge"/>
          <c:yMode val="edge"/>
          <c:x val="0.53220035060035076"/>
          <c:y val="8.943673520630549E-2"/>
          <c:w val="0.11806103472554676"/>
          <c:h val="0.11093056212891814"/>
        </c:manualLayout>
      </c:layout>
      <c:overlay val="0"/>
      <c:spPr>
        <a:solidFill>
          <a:schemeClr val="bg1"/>
        </a:solidFill>
        <a:ln>
          <a:noFill/>
        </a:ln>
        <a:effectLst>
          <a:softEdge rad="508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57150</xdr:rowOff>
    </xdr:from>
    <xdr:to>
      <xdr:col>21</xdr:col>
      <xdr:colOff>9525</xdr:colOff>
      <xdr:row>38</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114298</xdr:rowOff>
    </xdr:from>
    <xdr:to>
      <xdr:col>15</xdr:col>
      <xdr:colOff>9525</xdr:colOff>
      <xdr:row>30</xdr:row>
      <xdr:rowOff>95248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95250</xdr:rowOff>
    </xdr:from>
    <xdr:to>
      <xdr:col>16</xdr:col>
      <xdr:colOff>0</xdr:colOff>
      <xdr:row>30</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104774</xdr:rowOff>
    </xdr:from>
    <xdr:to>
      <xdr:col>12</xdr:col>
      <xdr:colOff>114300</xdr:colOff>
      <xdr:row>30</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257175</xdr:rowOff>
    </xdr:from>
    <xdr:to>
      <xdr:col>17</xdr:col>
      <xdr:colOff>57150</xdr:colOff>
      <xdr:row>34</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52385</xdr:rowOff>
    </xdr:from>
    <xdr:to>
      <xdr:col>12</xdr:col>
      <xdr:colOff>104775</xdr:colOff>
      <xdr:row>30</xdr:row>
      <xdr:rowOff>157160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2</xdr:row>
      <xdr:rowOff>123822</xdr:rowOff>
    </xdr:from>
    <xdr:to>
      <xdr:col>8</xdr:col>
      <xdr:colOff>428624</xdr:colOff>
      <xdr:row>29</xdr:row>
      <xdr:rowOff>95249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71438</xdr:colOff>
      <xdr:row>2</xdr:row>
      <xdr:rowOff>100012</xdr:rowOff>
    </xdr:from>
    <xdr:to>
      <xdr:col>15</xdr:col>
      <xdr:colOff>157164</xdr:colOff>
      <xdr:row>30</xdr:row>
      <xdr:rowOff>128587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114298</xdr:rowOff>
    </xdr:from>
    <xdr:to>
      <xdr:col>15</xdr:col>
      <xdr:colOff>133350</xdr:colOff>
      <xdr:row>68</xdr:row>
      <xdr:rowOff>123823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4762</xdr:rowOff>
    </xdr:from>
    <xdr:to>
      <xdr:col>24</xdr:col>
      <xdr:colOff>66676</xdr:colOff>
      <xdr:row>60</xdr:row>
      <xdr:rowOff>157163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O53"/>
  <sheetViews>
    <sheetView tabSelected="1" zoomScale="90" zoomScaleNormal="90" workbookViewId="0">
      <pane ySplit="6" topLeftCell="A7" activePane="bottomLeft" state="frozen"/>
      <selection activeCell="B11" sqref="B11"/>
      <selection pane="bottomLeft" activeCell="A5" sqref="A5"/>
    </sheetView>
  </sheetViews>
  <sheetFormatPr defaultColWidth="9.33203125" defaultRowHeight="13.15" x14ac:dyDescent="0.35"/>
  <cols>
    <col min="1" max="1" width="157.46484375" style="25" customWidth="1"/>
    <col min="2" max="2" width="9.33203125" style="453"/>
    <col min="3" max="16384" width="9.33203125" style="25"/>
  </cols>
  <sheetData>
    <row r="1" spans="1:2" ht="15" customHeight="1" x14ac:dyDescent="0.35"/>
    <row r="2" spans="1:2" ht="15" customHeight="1" x14ac:dyDescent="0.35"/>
    <row r="3" spans="1:2" ht="45.75" customHeight="1" x14ac:dyDescent="0.35"/>
    <row r="4" spans="1:2" ht="22.5" customHeight="1" x14ac:dyDescent="0.6">
      <c r="A4" s="347" t="s">
        <v>482</v>
      </c>
    </row>
    <row r="5" spans="1:2" ht="20.65" x14ac:dyDescent="0.6">
      <c r="A5" s="347" t="s">
        <v>215</v>
      </c>
    </row>
    <row r="6" spans="1:2" ht="21" thickBot="1" x14ac:dyDescent="0.65">
      <c r="A6" s="347" t="s">
        <v>216</v>
      </c>
    </row>
    <row r="7" spans="1:2" ht="20.100000000000001" customHeight="1" x14ac:dyDescent="0.35">
      <c r="A7" s="356"/>
    </row>
    <row r="8" spans="1:2" ht="24.95" customHeight="1" x14ac:dyDescent="0.35">
      <c r="A8" s="357" t="s">
        <v>217</v>
      </c>
      <c r="B8" s="454"/>
    </row>
    <row r="9" spans="1:2" ht="24.95" customHeight="1" x14ac:dyDescent="0.35">
      <c r="A9" s="358" t="s">
        <v>218</v>
      </c>
      <c r="B9" s="454"/>
    </row>
    <row r="10" spans="1:2" ht="24.95" customHeight="1" x14ac:dyDescent="0.35">
      <c r="A10" s="408" t="s">
        <v>474</v>
      </c>
    </row>
    <row r="11" spans="1:2" ht="24.95" customHeight="1" x14ac:dyDescent="0.35">
      <c r="A11" s="475" t="s">
        <v>485</v>
      </c>
      <c r="B11" s="454"/>
    </row>
    <row r="12" spans="1:2" ht="24.95" customHeight="1" x14ac:dyDescent="0.35">
      <c r="A12" s="476" t="s">
        <v>490</v>
      </c>
      <c r="B12" s="454"/>
    </row>
    <row r="13" spans="1:2" ht="24.95" customHeight="1" x14ac:dyDescent="0.35">
      <c r="A13" s="476" t="s">
        <v>512</v>
      </c>
      <c r="B13" s="454"/>
    </row>
    <row r="14" spans="1:2" ht="24.95" customHeight="1" x14ac:dyDescent="0.35">
      <c r="A14" s="476" t="s">
        <v>497</v>
      </c>
      <c r="B14" s="454"/>
    </row>
    <row r="15" spans="1:2" ht="24.95" customHeight="1" x14ac:dyDescent="0.35">
      <c r="A15" s="476" t="s">
        <v>498</v>
      </c>
      <c r="B15" s="454"/>
    </row>
    <row r="16" spans="1:2" ht="24.95" customHeight="1" x14ac:dyDescent="0.35">
      <c r="A16" s="476" t="s">
        <v>513</v>
      </c>
      <c r="B16" s="454"/>
    </row>
    <row r="17" spans="1:15" ht="24.95" customHeight="1" x14ac:dyDescent="0.35">
      <c r="A17" s="476" t="s">
        <v>501</v>
      </c>
      <c r="B17" s="454"/>
    </row>
    <row r="18" spans="1:15" ht="24.95" customHeight="1" x14ac:dyDescent="0.35">
      <c r="A18" s="476" t="s">
        <v>518</v>
      </c>
      <c r="B18" s="454"/>
    </row>
    <row r="19" spans="1:15" ht="24.95" customHeight="1" x14ac:dyDescent="0.35">
      <c r="A19" s="476" t="s">
        <v>505</v>
      </c>
      <c r="B19" s="454"/>
    </row>
    <row r="20" spans="1:15" ht="24.95" customHeight="1" x14ac:dyDescent="0.35">
      <c r="A20" s="476" t="s">
        <v>506</v>
      </c>
      <c r="B20" s="454"/>
    </row>
    <row r="21" spans="1:15" ht="24.95" customHeight="1" x14ac:dyDescent="0.35">
      <c r="A21" s="476" t="s">
        <v>521</v>
      </c>
      <c r="B21" s="454"/>
    </row>
    <row r="22" spans="1:15" ht="24.95" customHeight="1" x14ac:dyDescent="0.4">
      <c r="A22" s="476" t="s">
        <v>522</v>
      </c>
      <c r="B22" s="454"/>
      <c r="O22" s="27"/>
    </row>
    <row r="23" spans="1:15" ht="24.95" customHeight="1" x14ac:dyDescent="0.35">
      <c r="A23" s="408" t="s">
        <v>475</v>
      </c>
    </row>
    <row r="24" spans="1:15" ht="24.95" customHeight="1" x14ac:dyDescent="0.35">
      <c r="A24" s="445" t="s">
        <v>549</v>
      </c>
      <c r="B24" s="454"/>
    </row>
    <row r="25" spans="1:15" ht="24.95" customHeight="1" x14ac:dyDescent="0.35">
      <c r="A25" s="445" t="s">
        <v>507</v>
      </c>
      <c r="B25" s="454"/>
      <c r="M25" s="26"/>
    </row>
    <row r="26" spans="1:15" ht="24.95" customHeight="1" x14ac:dyDescent="0.35">
      <c r="A26" s="445" t="s">
        <v>508</v>
      </c>
      <c r="B26" s="454"/>
      <c r="M26" s="26"/>
    </row>
    <row r="27" spans="1:15" ht="24.95" customHeight="1" x14ac:dyDescent="0.35">
      <c r="A27" s="445" t="s">
        <v>509</v>
      </c>
      <c r="B27" s="454"/>
      <c r="M27" s="26"/>
    </row>
    <row r="28" spans="1:15" ht="24.95" customHeight="1" x14ac:dyDescent="0.35">
      <c r="A28" s="445" t="s">
        <v>525</v>
      </c>
      <c r="B28" s="454"/>
    </row>
    <row r="29" spans="1:15" ht="24.95" customHeight="1" x14ac:dyDescent="0.35">
      <c r="A29" s="445" t="s">
        <v>526</v>
      </c>
      <c r="B29" s="454"/>
      <c r="L29" s="26"/>
    </row>
    <row r="30" spans="1:15" ht="24.95" customHeight="1" x14ac:dyDescent="0.35">
      <c r="A30" s="445" t="s">
        <v>551</v>
      </c>
      <c r="B30" s="454"/>
      <c r="L30" s="26"/>
    </row>
    <row r="31" spans="1:15" ht="24.95" customHeight="1" x14ac:dyDescent="0.35">
      <c r="A31" s="445" t="s">
        <v>554</v>
      </c>
      <c r="B31" s="454"/>
    </row>
    <row r="32" spans="1:15" ht="24.95" customHeight="1" x14ac:dyDescent="0.35">
      <c r="A32" s="445" t="s">
        <v>557</v>
      </c>
      <c r="B32" s="454"/>
    </row>
    <row r="33" spans="1:2" ht="24.95" customHeight="1" x14ac:dyDescent="0.35">
      <c r="A33" s="445" t="s">
        <v>559</v>
      </c>
      <c r="B33" s="454"/>
    </row>
    <row r="34" spans="1:2" ht="24.95" customHeight="1" x14ac:dyDescent="0.35">
      <c r="A34" s="445" t="s">
        <v>570</v>
      </c>
      <c r="B34" s="454"/>
    </row>
    <row r="35" spans="1:2" ht="24.95" customHeight="1" x14ac:dyDescent="0.35">
      <c r="A35" s="445" t="s">
        <v>582</v>
      </c>
      <c r="B35" s="454"/>
    </row>
    <row r="36" spans="1:2" ht="24.95" customHeight="1" x14ac:dyDescent="0.35">
      <c r="A36" s="445" t="s">
        <v>571</v>
      </c>
      <c r="B36" s="454"/>
    </row>
    <row r="37" spans="1:2" ht="24.95" customHeight="1" x14ac:dyDescent="0.35">
      <c r="A37" s="445" t="s">
        <v>572</v>
      </c>
      <c r="B37" s="454"/>
    </row>
    <row r="38" spans="1:2" ht="24.95" customHeight="1" x14ac:dyDescent="0.35">
      <c r="A38" s="408" t="s">
        <v>476</v>
      </c>
    </row>
    <row r="39" spans="1:2" ht="24.95" customHeight="1" x14ac:dyDescent="0.35">
      <c r="A39" s="445" t="s">
        <v>576</v>
      </c>
      <c r="B39" s="454"/>
    </row>
    <row r="40" spans="1:2" ht="24.95" customHeight="1" x14ac:dyDescent="0.35">
      <c r="A40" s="445" t="s">
        <v>573</v>
      </c>
      <c r="B40" s="454"/>
    </row>
    <row r="41" spans="1:2" ht="24.95" customHeight="1" x14ac:dyDescent="0.35">
      <c r="A41" s="445" t="s">
        <v>574</v>
      </c>
      <c r="B41" s="454"/>
    </row>
    <row r="42" spans="1:2" ht="24.95" customHeight="1" thickBot="1" x14ac:dyDescent="0.4">
      <c r="A42" s="446" t="s">
        <v>575</v>
      </c>
      <c r="B42" s="454"/>
    </row>
    <row r="43" spans="1:2" ht="20.100000000000001" customHeight="1" x14ac:dyDescent="0.35"/>
    <row r="44" spans="1:2" x14ac:dyDescent="0.35">
      <c r="A44" s="354" t="s">
        <v>619</v>
      </c>
    </row>
    <row r="45" spans="1:2" ht="20.100000000000001" customHeight="1" x14ac:dyDescent="0.35"/>
    <row r="46" spans="1:2" ht="20.100000000000001" customHeight="1" x14ac:dyDescent="0.35"/>
    <row r="47" spans="1:2" ht="20.100000000000001" customHeight="1" x14ac:dyDescent="0.35"/>
    <row r="48" spans="1:2" ht="20.100000000000001" customHeight="1" x14ac:dyDescent="0.35"/>
    <row r="49" ht="20.100000000000001" customHeight="1" x14ac:dyDescent="0.35"/>
    <row r="50" ht="20.100000000000001" customHeight="1" x14ac:dyDescent="0.35"/>
    <row r="51" ht="20.100000000000001" customHeight="1" x14ac:dyDescent="0.35"/>
    <row r="52" ht="20.100000000000001" customHeight="1" x14ac:dyDescent="0.35"/>
    <row r="53" ht="20.100000000000001" customHeight="1" x14ac:dyDescent="0.35"/>
  </sheetData>
  <conditionalFormatting sqref="A8:A9 A39:A42 A11:A22 A24:A37">
    <cfRule type="expression" dxfId="20" priority="2">
      <formula>MOD(ROW(),2)=1</formula>
    </cfRule>
  </conditionalFormatting>
  <hyperlinks>
    <hyperlink ref="A11" location="'Tab1'!A1" display="Table 1: Resident and Non-Resident Tuition by Class,2019-20"/>
    <hyperlink ref="A8" location="Notes!A1" display="Notes to the Reader"/>
    <hyperlink ref="A9" location="Glossary!A1" display="Glossary of Terms"/>
    <hyperlink ref="A12" location="'Tab2'!A1" display="Table 2: First-Year Tuition and Annual Related Educational Costs in the United States and Canada, 2019-20"/>
    <hyperlink ref="A14" location="'Tab3'!A1" display="Table 3: First Year United States Dental School Tuition and Fees for Residents and Non-Residents, 2009-10 to 2019-20 "/>
    <hyperlink ref="A15" location="'Tab4'!A1" display="Table 4: Mandatory General Fees, Instrument, Textbook, and Health Services Costs by Class, 2019-20"/>
    <hyperlink ref="A17" location="'Tab5'!A1" display="Table 5: United States Dental Schools Ranked by Total Resident First-Year Costs, 2019-20 "/>
    <hyperlink ref="A19" location="'Tab6'!A1" display="Table 6: United States Dental Schools Ranked by Total Resident Costs for All Four Years, 2019-20 "/>
    <hyperlink ref="A20" location="'Tab7'!A1" display="Table 7: United States Dental Schools Ranked by Total Non-Resident Costs for All Four Years, 2019-20 "/>
    <hyperlink ref="A18" location="'Fig3'!A1" display="Figure 3: Average Total Resident and Non-Resident Costs for All Four Years, in Nominal and 2019 Dollars, 2009-10 to 2019-20"/>
    <hyperlink ref="A21" location="'Fig4'!A1" display="Figure 4: Average Total Resident Costs for All Four Years by Type of Institutional Sponsor, in Nominal and 2019 Dollars, 2009-10 to 2019-20"/>
    <hyperlink ref="A22" location="'Fig5'!A1" display="Figure 5: Average Total Non-Resident Costs for All Four Years by Type of Institutional Sponsor, 2009-10 to 2019-20"/>
    <hyperlink ref="A24" location="'Fig6'!A1" display="Figure 6: Applications Received by Dental Schools by Gender, 2019-20"/>
    <hyperlink ref="A13" location="'Fig1'!A1" display="Figure 1: Average United States Dental School Tuition and Fees for Resident and Non-Resident First Year Students, in Nominal and 2019 Dollars, 2009-10 to 2019-20"/>
    <hyperlink ref="A16" location="'Fig2'!A1" display="Figure 2: Average First-Year Resident Tuition and Fees by Type of Institutional Sponsor, in Nominal and 2019 Dollars, 2009-10 to 2019-20"/>
    <hyperlink ref="A25" location="'Tab8'!A1" display="Table 8: Number of Applications Received and Examined, and Applicants Offered Positions in CODA-accredited and Canadian Dental Schools, 2020-21"/>
    <hyperlink ref="A26" location="'Tab9'!A1" display="Table 9: Applications Received by CODA-accredited and Canadian Dental Schools, 2020-21"/>
    <hyperlink ref="A27" location="'Tab10'!A1" display="Table 10: Applications Received by Dental Schools in the United States by Ethnicity/Race and Gender, 2020-21"/>
    <hyperlink ref="A28" location="'Tab11'!A1" display="Table 11: Importance of DAT Scores Used as Admissions Criteria by CODA-accredited and Canadian Dental Schools, 2020-21"/>
    <hyperlink ref="A29" location="'Tab12'!A1" display="Table 12: Importance of College Grades and Other Factors Used as Admissions Criteria by Dental Schools in the United States and Canada, 2021-22"/>
    <hyperlink ref="A30" location="'Tab13'!A1" display="Table 13: CODA-accredited Dental Schools Admitting Transfer Students from Programs in the US and Canada, 2020-21 "/>
    <hyperlink ref="A31" location="'Tab14'!A1" display="Table 14: Number of International Dental School Graduates Admitted to CODA-accredited and Canadian Dental Schools by Class, 2020-21"/>
    <hyperlink ref="A32" location="'Tab15'!A1" display="Table 15: Number of Students Receiving Credit for Previous Academic Work in CODA-accredited and Canadian Dental Schools, 2020-21"/>
    <hyperlink ref="A33" location="'Tab16'!A1" display="Table 16: Number of CODA-accredited and Canadian Dental Schools Offering Combined Degree Programs, 2020-21"/>
    <hyperlink ref="A34" location="'Fig7-8'!A1" display="Figure 7: Average DAT Scores of First-Year United States Dental Students, 2020-11 to 2020-21"/>
    <hyperlink ref="A35" location="'Fig7-8'!A1" display="Figure 8: Average Pre-Dental GPA of First-Year United States Dental Students, 2020-11 to 2020-21"/>
    <hyperlink ref="A36" location="'Tab17'!A1" display="Table 17: Average DAT Scores and Pre-Dental GPA of First-Year Students at CODA-accredited Dental Schools, 2020-21"/>
    <hyperlink ref="A37" location="'Tab18'!A1" display="Table 18: Citizenship of First-Year Students at CODA-accredited Dental Schools, 2020-21"/>
    <hyperlink ref="A39" location="'Tab19'!A1" display="Table 19: United States Dental School First-Year Enrollment and Withdrawals with Attrition by Class, 2008-09 to 2018-19"/>
    <hyperlink ref="A40" location="'Tab20'!A1" display="Table 20: Withdrawal in the United States Dental Schools by Class, 2019-20"/>
    <hyperlink ref="A41" location="'Fig9'!A1" display="Figure 9: United States Dental School First-Year Enrollment and Withdrawals, 1975-76 to 2019-20"/>
    <hyperlink ref="A42" location="'Fig10'!A1" display="Figure 10: Reason for United States Dental School First-Year Attrition, 1996-97 to 2019-20"/>
  </hyperlinks>
  <pageMargins left="0.25" right="0.25" top="0.75" bottom="0.75" header="0.3" footer="0.3"/>
  <pageSetup scale="66" fitToHeight="0"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7"/>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328125" defaultRowHeight="13.5" x14ac:dyDescent="0.35"/>
  <cols>
    <col min="1" max="1" width="11.33203125" style="7" bestFit="1" customWidth="1"/>
    <col min="2" max="2" width="45.46484375" style="9" customWidth="1"/>
    <col min="3" max="3" width="20.6640625" style="7" customWidth="1"/>
    <col min="4" max="11" width="14.33203125" style="7" customWidth="1"/>
    <col min="12" max="16384" width="9.1328125" style="3"/>
  </cols>
  <sheetData>
    <row r="1" spans="1:11" ht="13.9" x14ac:dyDescent="0.4">
      <c r="A1" s="360" t="s">
        <v>501</v>
      </c>
      <c r="B1" s="360"/>
      <c r="C1" s="360"/>
    </row>
    <row r="2" spans="1:11" ht="18" customHeight="1" x14ac:dyDescent="0.35">
      <c r="A2" s="599" t="s">
        <v>0</v>
      </c>
      <c r="B2" s="599"/>
    </row>
    <row r="3" spans="1:11" ht="38.25" customHeight="1" x14ac:dyDescent="0.4">
      <c r="A3" s="8" t="s">
        <v>147</v>
      </c>
      <c r="B3" s="10" t="s">
        <v>7</v>
      </c>
      <c r="C3" s="582" t="s">
        <v>148</v>
      </c>
      <c r="D3" s="59" t="s">
        <v>149</v>
      </c>
      <c r="E3" s="57" t="s">
        <v>142</v>
      </c>
      <c r="F3" s="60" t="s">
        <v>150</v>
      </c>
      <c r="G3" s="59" t="s">
        <v>151</v>
      </c>
      <c r="H3" s="57" t="s">
        <v>144</v>
      </c>
      <c r="I3" s="57" t="s">
        <v>257</v>
      </c>
      <c r="J3" s="60" t="s">
        <v>146</v>
      </c>
      <c r="K3" s="59" t="s">
        <v>256</v>
      </c>
    </row>
    <row r="4" spans="1:11" s="71" customFormat="1" ht="20.100000000000001" customHeight="1" x14ac:dyDescent="0.35">
      <c r="A4" s="398">
        <v>1</v>
      </c>
      <c r="B4" s="416" t="s">
        <v>112</v>
      </c>
      <c r="C4" s="543" t="s">
        <v>153</v>
      </c>
      <c r="D4" s="423">
        <v>17000</v>
      </c>
      <c r="E4" s="436">
        <v>3400</v>
      </c>
      <c r="F4" s="424">
        <v>20400</v>
      </c>
      <c r="G4" s="423">
        <v>10630</v>
      </c>
      <c r="H4" s="436">
        <v>1639</v>
      </c>
      <c r="I4" s="436">
        <v>600</v>
      </c>
      <c r="J4" s="435">
        <v>1486</v>
      </c>
      <c r="K4" s="456">
        <v>34755</v>
      </c>
    </row>
    <row r="5" spans="1:11" s="71" customFormat="1" ht="20.100000000000001" customHeight="1" x14ac:dyDescent="0.35">
      <c r="A5" s="398">
        <v>2</v>
      </c>
      <c r="B5" s="416" t="s">
        <v>32</v>
      </c>
      <c r="C5" s="543" t="s">
        <v>153</v>
      </c>
      <c r="D5" s="447">
        <v>25544</v>
      </c>
      <c r="E5" s="371">
        <v>2325</v>
      </c>
      <c r="F5" s="448">
        <v>27869</v>
      </c>
      <c r="G5" s="447">
        <v>6302</v>
      </c>
      <c r="H5" s="371">
        <v>0</v>
      </c>
      <c r="I5" s="447">
        <v>1970</v>
      </c>
      <c r="J5" s="457">
        <v>420</v>
      </c>
      <c r="K5" s="458">
        <v>36561</v>
      </c>
    </row>
    <row r="6" spans="1:11" s="71" customFormat="1" ht="20.100000000000001" customHeight="1" x14ac:dyDescent="0.35">
      <c r="A6" s="398">
        <v>3</v>
      </c>
      <c r="B6" s="416" t="s">
        <v>11</v>
      </c>
      <c r="C6" s="543" t="s">
        <v>153</v>
      </c>
      <c r="D6" s="447">
        <v>29782</v>
      </c>
      <c r="E6" s="371">
        <v>4694</v>
      </c>
      <c r="F6" s="448">
        <v>34476</v>
      </c>
      <c r="G6" s="447">
        <v>0</v>
      </c>
      <c r="H6" s="371">
        <v>0</v>
      </c>
      <c r="I6" s="371">
        <v>0</v>
      </c>
      <c r="J6" s="371">
        <v>2623</v>
      </c>
      <c r="K6" s="458">
        <v>37099</v>
      </c>
    </row>
    <row r="7" spans="1:11" s="71" customFormat="1" ht="20.100000000000001" customHeight="1" x14ac:dyDescent="0.35">
      <c r="A7" s="398">
        <v>4</v>
      </c>
      <c r="B7" s="416" t="s">
        <v>97</v>
      </c>
      <c r="C7" s="543" t="s">
        <v>153</v>
      </c>
      <c r="D7" s="447">
        <v>23112</v>
      </c>
      <c r="E7" s="371">
        <v>7519</v>
      </c>
      <c r="F7" s="448">
        <v>30631</v>
      </c>
      <c r="G7" s="447">
        <v>6500</v>
      </c>
      <c r="H7" s="447">
        <v>211</v>
      </c>
      <c r="I7" s="447">
        <v>111</v>
      </c>
      <c r="J7" s="457">
        <v>150</v>
      </c>
      <c r="K7" s="458">
        <v>37603</v>
      </c>
    </row>
    <row r="8" spans="1:11" s="71" customFormat="1" ht="20.100000000000001" customHeight="1" x14ac:dyDescent="0.35">
      <c r="A8" s="398">
        <v>5</v>
      </c>
      <c r="B8" s="416" t="s">
        <v>599</v>
      </c>
      <c r="C8" s="543" t="s">
        <v>153</v>
      </c>
      <c r="D8" s="447">
        <v>29550</v>
      </c>
      <c r="E8" s="371">
        <v>8773</v>
      </c>
      <c r="F8" s="448">
        <v>38323</v>
      </c>
      <c r="G8" s="447">
        <v>1600</v>
      </c>
      <c r="H8" s="371">
        <v>848</v>
      </c>
      <c r="I8" s="371">
        <v>150</v>
      </c>
      <c r="J8" s="457">
        <v>0</v>
      </c>
      <c r="K8" s="458">
        <v>40921</v>
      </c>
    </row>
    <row r="9" spans="1:11" s="71" customFormat="1" ht="20.100000000000001" customHeight="1" x14ac:dyDescent="0.35">
      <c r="A9" s="398">
        <v>6</v>
      </c>
      <c r="B9" s="416" t="s">
        <v>99</v>
      </c>
      <c r="C9" s="543" t="s">
        <v>153</v>
      </c>
      <c r="D9" s="447">
        <v>24150</v>
      </c>
      <c r="E9" s="447">
        <v>4881</v>
      </c>
      <c r="F9" s="448">
        <v>29031</v>
      </c>
      <c r="G9" s="447">
        <v>8169</v>
      </c>
      <c r="H9" s="371">
        <v>2120</v>
      </c>
      <c r="I9" s="447">
        <v>3322</v>
      </c>
      <c r="J9" s="447">
        <v>225</v>
      </c>
      <c r="K9" s="458">
        <v>42867</v>
      </c>
    </row>
    <row r="10" spans="1:11" s="71" customFormat="1" ht="20.100000000000001" customHeight="1" x14ac:dyDescent="0.35">
      <c r="A10" s="398">
        <v>7</v>
      </c>
      <c r="B10" s="416" t="s">
        <v>79</v>
      </c>
      <c r="C10" s="543" t="s">
        <v>153</v>
      </c>
      <c r="D10" s="447">
        <v>29994</v>
      </c>
      <c r="E10" s="371">
        <v>4377</v>
      </c>
      <c r="F10" s="448">
        <v>34371</v>
      </c>
      <c r="G10" s="447">
        <v>3525</v>
      </c>
      <c r="H10" s="371">
        <v>888</v>
      </c>
      <c r="I10" s="371">
        <v>3899</v>
      </c>
      <c r="J10" s="457">
        <v>263</v>
      </c>
      <c r="K10" s="458">
        <v>42946</v>
      </c>
    </row>
    <row r="11" spans="1:11" s="71" customFormat="1" ht="20.100000000000001" customHeight="1" x14ac:dyDescent="0.35">
      <c r="A11" s="398">
        <v>8</v>
      </c>
      <c r="B11" s="416" t="s">
        <v>43</v>
      </c>
      <c r="C11" s="543" t="s">
        <v>153</v>
      </c>
      <c r="D11" s="447">
        <v>36242</v>
      </c>
      <c r="E11" s="371">
        <v>196</v>
      </c>
      <c r="F11" s="448">
        <v>36438</v>
      </c>
      <c r="G11" s="447">
        <v>7500</v>
      </c>
      <c r="H11" s="371">
        <v>1702</v>
      </c>
      <c r="I11" s="371">
        <v>0</v>
      </c>
      <c r="J11" s="457">
        <v>105</v>
      </c>
      <c r="K11" s="458">
        <v>45745</v>
      </c>
    </row>
    <row r="12" spans="1:11" s="71" customFormat="1" ht="20.100000000000001" customHeight="1" x14ac:dyDescent="0.35">
      <c r="A12" s="398">
        <v>9</v>
      </c>
      <c r="B12" s="416" t="s">
        <v>42</v>
      </c>
      <c r="C12" s="543" t="s">
        <v>153</v>
      </c>
      <c r="D12" s="447">
        <v>34400</v>
      </c>
      <c r="E12" s="371">
        <v>1538</v>
      </c>
      <c r="F12" s="448">
        <v>35938</v>
      </c>
      <c r="G12" s="447">
        <v>8394</v>
      </c>
      <c r="H12" s="371">
        <v>1634</v>
      </c>
      <c r="I12" s="371">
        <v>1877</v>
      </c>
      <c r="J12" s="371">
        <v>0</v>
      </c>
      <c r="K12" s="458">
        <v>47843</v>
      </c>
    </row>
    <row r="13" spans="1:11" s="71" customFormat="1" ht="20.100000000000001" customHeight="1" x14ac:dyDescent="0.35">
      <c r="A13" s="398">
        <v>10</v>
      </c>
      <c r="B13" s="416" t="s">
        <v>29</v>
      </c>
      <c r="C13" s="543" t="s">
        <v>153</v>
      </c>
      <c r="D13" s="447">
        <v>37566</v>
      </c>
      <c r="E13" s="371">
        <v>4154</v>
      </c>
      <c r="F13" s="448">
        <v>41720</v>
      </c>
      <c r="G13" s="447">
        <v>5414</v>
      </c>
      <c r="H13" s="371">
        <v>725</v>
      </c>
      <c r="I13" s="447">
        <v>0</v>
      </c>
      <c r="J13" s="457">
        <v>0</v>
      </c>
      <c r="K13" s="458">
        <v>47859</v>
      </c>
    </row>
    <row r="14" spans="1:11" s="71" customFormat="1" ht="20.100000000000001" customHeight="1" x14ac:dyDescent="0.35">
      <c r="A14" s="398">
        <v>11</v>
      </c>
      <c r="B14" s="416" t="s">
        <v>62</v>
      </c>
      <c r="C14" s="543" t="s">
        <v>153</v>
      </c>
      <c r="D14" s="447">
        <v>36578</v>
      </c>
      <c r="E14" s="371">
        <v>1910</v>
      </c>
      <c r="F14" s="448">
        <v>38488</v>
      </c>
      <c r="G14" s="447">
        <v>6000</v>
      </c>
      <c r="H14" s="371">
        <v>3011</v>
      </c>
      <c r="I14" s="371">
        <v>500</v>
      </c>
      <c r="J14" s="371">
        <v>0</v>
      </c>
      <c r="K14" s="458">
        <v>47999</v>
      </c>
    </row>
    <row r="15" spans="1:11" s="71" customFormat="1" ht="20.100000000000001" customHeight="1" x14ac:dyDescent="0.35">
      <c r="A15" s="398">
        <v>12</v>
      </c>
      <c r="B15" s="416" t="s">
        <v>81</v>
      </c>
      <c r="C15" s="543" t="s">
        <v>153</v>
      </c>
      <c r="D15" s="447">
        <v>45200</v>
      </c>
      <c r="E15" s="371">
        <v>570</v>
      </c>
      <c r="F15" s="448">
        <v>45770</v>
      </c>
      <c r="G15" s="447">
        <v>2227</v>
      </c>
      <c r="H15" s="371">
        <v>1121</v>
      </c>
      <c r="I15" s="447">
        <v>0</v>
      </c>
      <c r="J15" s="457">
        <v>0</v>
      </c>
      <c r="K15" s="458">
        <v>49118</v>
      </c>
    </row>
    <row r="16" spans="1:11" s="71" customFormat="1" ht="20.100000000000001" customHeight="1" x14ac:dyDescent="0.35">
      <c r="A16" s="398">
        <v>13</v>
      </c>
      <c r="B16" s="416" t="s">
        <v>84</v>
      </c>
      <c r="C16" s="543" t="s">
        <v>153</v>
      </c>
      <c r="D16" s="447">
        <v>29869</v>
      </c>
      <c r="E16" s="371">
        <v>3949</v>
      </c>
      <c r="F16" s="448">
        <v>33818</v>
      </c>
      <c r="G16" s="447">
        <v>0</v>
      </c>
      <c r="H16" s="371">
        <v>4895</v>
      </c>
      <c r="I16" s="371">
        <v>10828</v>
      </c>
      <c r="J16" s="457">
        <v>0</v>
      </c>
      <c r="K16" s="458">
        <v>49541</v>
      </c>
    </row>
    <row r="17" spans="1:11" s="71" customFormat="1" ht="20.100000000000001" customHeight="1" x14ac:dyDescent="0.35">
      <c r="A17" s="398">
        <v>14</v>
      </c>
      <c r="B17" s="416" t="s">
        <v>98</v>
      </c>
      <c r="C17" s="543" t="s">
        <v>153</v>
      </c>
      <c r="D17" s="447">
        <v>32698</v>
      </c>
      <c r="E17" s="371">
        <v>3260</v>
      </c>
      <c r="F17" s="448">
        <v>35958</v>
      </c>
      <c r="G17" s="447">
        <v>9764</v>
      </c>
      <c r="H17" s="371">
        <v>1345</v>
      </c>
      <c r="I17" s="447">
        <v>0</v>
      </c>
      <c r="J17" s="447">
        <v>3190</v>
      </c>
      <c r="K17" s="458">
        <v>50257</v>
      </c>
    </row>
    <row r="18" spans="1:11" s="71" customFormat="1" ht="20.100000000000001" customHeight="1" x14ac:dyDescent="0.35">
      <c r="A18" s="398">
        <v>15</v>
      </c>
      <c r="B18" s="416" t="s">
        <v>58</v>
      </c>
      <c r="C18" s="543" t="s">
        <v>153</v>
      </c>
      <c r="D18" s="447">
        <v>41120</v>
      </c>
      <c r="E18" s="371">
        <v>2269</v>
      </c>
      <c r="F18" s="448">
        <v>43389</v>
      </c>
      <c r="G18" s="447">
        <v>4274</v>
      </c>
      <c r="H18" s="371">
        <v>800</v>
      </c>
      <c r="I18" s="371">
        <v>250</v>
      </c>
      <c r="J18" s="457">
        <v>2796</v>
      </c>
      <c r="K18" s="458">
        <v>51509</v>
      </c>
    </row>
    <row r="19" spans="1:11" s="71" customFormat="1" ht="20.100000000000001" customHeight="1" x14ac:dyDescent="0.35">
      <c r="A19" s="398">
        <v>16</v>
      </c>
      <c r="B19" s="416" t="s">
        <v>56</v>
      </c>
      <c r="C19" s="543" t="s">
        <v>153</v>
      </c>
      <c r="D19" s="447">
        <v>42313</v>
      </c>
      <c r="E19" s="371">
        <v>1235</v>
      </c>
      <c r="F19" s="448">
        <v>43548</v>
      </c>
      <c r="G19" s="447">
        <v>4160</v>
      </c>
      <c r="H19" s="371">
        <v>4126</v>
      </c>
      <c r="I19" s="371">
        <v>0</v>
      </c>
      <c r="J19" s="457">
        <v>0</v>
      </c>
      <c r="K19" s="458">
        <v>51834</v>
      </c>
    </row>
    <row r="20" spans="1:11" s="71" customFormat="1" ht="20.100000000000001" customHeight="1" x14ac:dyDescent="0.35">
      <c r="A20" s="398">
        <v>17</v>
      </c>
      <c r="B20" s="416" t="s">
        <v>102</v>
      </c>
      <c r="C20" s="543" t="s">
        <v>153</v>
      </c>
      <c r="D20" s="447">
        <v>42382</v>
      </c>
      <c r="E20" s="371">
        <v>0</v>
      </c>
      <c r="F20" s="448">
        <v>42382</v>
      </c>
      <c r="G20" s="447">
        <v>1870</v>
      </c>
      <c r="H20" s="371">
        <v>7725</v>
      </c>
      <c r="I20" s="371">
        <v>0</v>
      </c>
      <c r="J20" s="371">
        <v>0</v>
      </c>
      <c r="K20" s="458">
        <v>51977</v>
      </c>
    </row>
    <row r="21" spans="1:11" s="71" customFormat="1" ht="20.100000000000001" customHeight="1" x14ac:dyDescent="0.35">
      <c r="A21" s="398">
        <v>18</v>
      </c>
      <c r="B21" s="416" t="s">
        <v>35</v>
      </c>
      <c r="C21" s="543" t="s">
        <v>153</v>
      </c>
      <c r="D21" s="447">
        <v>35636</v>
      </c>
      <c r="E21" s="371">
        <v>4762</v>
      </c>
      <c r="F21" s="448">
        <v>40398</v>
      </c>
      <c r="G21" s="447">
        <v>8234</v>
      </c>
      <c r="H21" s="371">
        <v>4000</v>
      </c>
      <c r="I21" s="447">
        <v>0</v>
      </c>
      <c r="J21" s="447">
        <v>0</v>
      </c>
      <c r="K21" s="458">
        <v>52632</v>
      </c>
    </row>
    <row r="22" spans="1:11" s="71" customFormat="1" ht="20.100000000000001" customHeight="1" x14ac:dyDescent="0.35">
      <c r="A22" s="398">
        <v>19</v>
      </c>
      <c r="B22" s="416" t="s">
        <v>66</v>
      </c>
      <c r="C22" s="543" t="s">
        <v>153</v>
      </c>
      <c r="D22" s="447">
        <v>40450</v>
      </c>
      <c r="E22" s="371">
        <v>10215</v>
      </c>
      <c r="F22" s="448">
        <v>50665</v>
      </c>
      <c r="G22" s="447">
        <v>0</v>
      </c>
      <c r="H22" s="371">
        <v>0</v>
      </c>
      <c r="I22" s="371">
        <v>0</v>
      </c>
      <c r="J22" s="371">
        <v>3275</v>
      </c>
      <c r="K22" s="458">
        <v>53940</v>
      </c>
    </row>
    <row r="23" spans="1:11" s="71" customFormat="1" ht="20.100000000000001" customHeight="1" x14ac:dyDescent="0.35">
      <c r="A23" s="398">
        <v>20</v>
      </c>
      <c r="B23" s="416" t="s">
        <v>34</v>
      </c>
      <c r="C23" s="543" t="s">
        <v>153</v>
      </c>
      <c r="D23" s="447">
        <v>36664</v>
      </c>
      <c r="E23" s="371">
        <v>7214</v>
      </c>
      <c r="F23" s="448">
        <v>43878</v>
      </c>
      <c r="G23" s="447">
        <v>10846</v>
      </c>
      <c r="H23" s="371">
        <v>0</v>
      </c>
      <c r="I23" s="447">
        <v>0</v>
      </c>
      <c r="J23" s="457">
        <v>0</v>
      </c>
      <c r="K23" s="458">
        <v>54724</v>
      </c>
    </row>
    <row r="24" spans="1:11" s="71" customFormat="1" ht="20.100000000000001" customHeight="1" x14ac:dyDescent="0.35">
      <c r="A24" s="398">
        <v>21</v>
      </c>
      <c r="B24" s="416" t="s">
        <v>45</v>
      </c>
      <c r="C24" s="543" t="s">
        <v>153</v>
      </c>
      <c r="D24" s="447">
        <v>28418</v>
      </c>
      <c r="E24" s="371">
        <v>6723</v>
      </c>
      <c r="F24" s="448">
        <v>35141</v>
      </c>
      <c r="G24" s="447">
        <v>9975</v>
      </c>
      <c r="H24" s="371">
        <v>4048</v>
      </c>
      <c r="I24" s="371">
        <v>436</v>
      </c>
      <c r="J24" s="457">
        <v>5714</v>
      </c>
      <c r="K24" s="458">
        <v>55314</v>
      </c>
    </row>
    <row r="25" spans="1:11" s="71" customFormat="1" ht="20.100000000000001" customHeight="1" x14ac:dyDescent="0.35">
      <c r="A25" s="398">
        <v>22</v>
      </c>
      <c r="B25" s="416" t="s">
        <v>25</v>
      </c>
      <c r="C25" s="543" t="s">
        <v>153</v>
      </c>
      <c r="D25" s="447">
        <v>38630</v>
      </c>
      <c r="E25" s="371">
        <v>2939</v>
      </c>
      <c r="F25" s="448">
        <v>41569</v>
      </c>
      <c r="G25" s="447">
        <v>8003</v>
      </c>
      <c r="H25" s="447">
        <v>2491</v>
      </c>
      <c r="I25" s="447">
        <v>200</v>
      </c>
      <c r="J25" s="447">
        <v>3117</v>
      </c>
      <c r="K25" s="458">
        <v>55380</v>
      </c>
    </row>
    <row r="26" spans="1:11" s="71" customFormat="1" ht="20.100000000000001" customHeight="1" x14ac:dyDescent="0.35">
      <c r="A26" s="398">
        <v>23</v>
      </c>
      <c r="B26" s="416" t="s">
        <v>23</v>
      </c>
      <c r="C26" s="543" t="s">
        <v>153</v>
      </c>
      <c r="D26" s="447">
        <v>41344</v>
      </c>
      <c r="E26" s="371">
        <v>465</v>
      </c>
      <c r="F26" s="448">
        <v>41809</v>
      </c>
      <c r="G26" s="371">
        <v>4210</v>
      </c>
      <c r="H26" s="371">
        <v>4800</v>
      </c>
      <c r="I26" s="371">
        <v>0</v>
      </c>
      <c r="J26" s="457">
        <v>5900</v>
      </c>
      <c r="K26" s="458">
        <v>56719</v>
      </c>
    </row>
    <row r="27" spans="1:11" s="71" customFormat="1" ht="20.100000000000001" customHeight="1" x14ac:dyDescent="0.35">
      <c r="A27" s="398">
        <v>24</v>
      </c>
      <c r="B27" s="416" t="s">
        <v>104</v>
      </c>
      <c r="C27" s="543" t="s">
        <v>153</v>
      </c>
      <c r="D27" s="447">
        <v>38279</v>
      </c>
      <c r="E27" s="371">
        <v>3388</v>
      </c>
      <c r="F27" s="448">
        <v>41667</v>
      </c>
      <c r="G27" s="447">
        <v>0</v>
      </c>
      <c r="H27" s="371">
        <v>3264</v>
      </c>
      <c r="I27" s="371">
        <v>14324</v>
      </c>
      <c r="J27" s="457">
        <v>235</v>
      </c>
      <c r="K27" s="458">
        <v>59490</v>
      </c>
    </row>
    <row r="28" spans="1:11" s="71" customFormat="1" ht="20.100000000000001" customHeight="1" x14ac:dyDescent="0.35">
      <c r="A28" s="398">
        <v>25</v>
      </c>
      <c r="B28" s="416" t="s">
        <v>108</v>
      </c>
      <c r="C28" s="543" t="s">
        <v>153</v>
      </c>
      <c r="D28" s="447">
        <v>36990</v>
      </c>
      <c r="E28" s="371">
        <v>2025</v>
      </c>
      <c r="F28" s="448">
        <v>39015</v>
      </c>
      <c r="G28" s="447">
        <v>12995</v>
      </c>
      <c r="H28" s="371">
        <v>8011</v>
      </c>
      <c r="I28" s="371">
        <v>0</v>
      </c>
      <c r="J28" s="371">
        <v>0</v>
      </c>
      <c r="K28" s="458">
        <v>60021</v>
      </c>
    </row>
    <row r="29" spans="1:11" s="71" customFormat="1" ht="20.100000000000001" customHeight="1" x14ac:dyDescent="0.35">
      <c r="A29" s="398">
        <v>26</v>
      </c>
      <c r="B29" s="416" t="s">
        <v>27</v>
      </c>
      <c r="C29" s="543" t="s">
        <v>428</v>
      </c>
      <c r="D29" s="447">
        <v>42632</v>
      </c>
      <c r="E29" s="371">
        <v>2384</v>
      </c>
      <c r="F29" s="448">
        <v>45016</v>
      </c>
      <c r="G29" s="447">
        <v>11480</v>
      </c>
      <c r="H29" s="371">
        <v>1874</v>
      </c>
      <c r="I29" s="371">
        <v>0</v>
      </c>
      <c r="J29" s="457">
        <v>2000</v>
      </c>
      <c r="K29" s="458">
        <v>60370</v>
      </c>
    </row>
    <row r="30" spans="1:11" s="71" customFormat="1" ht="20.100000000000001" customHeight="1" x14ac:dyDescent="0.35">
      <c r="A30" s="398">
        <v>27</v>
      </c>
      <c r="B30" s="416" t="s">
        <v>49</v>
      </c>
      <c r="C30" s="543" t="s">
        <v>153</v>
      </c>
      <c r="D30" s="447">
        <v>44164</v>
      </c>
      <c r="E30" s="371">
        <v>1918</v>
      </c>
      <c r="F30" s="448">
        <v>46082</v>
      </c>
      <c r="G30" s="447">
        <v>4934</v>
      </c>
      <c r="H30" s="371">
        <v>5029</v>
      </c>
      <c r="I30" s="371">
        <v>316</v>
      </c>
      <c r="J30" s="371">
        <v>4722</v>
      </c>
      <c r="K30" s="458">
        <v>61083</v>
      </c>
    </row>
    <row r="31" spans="1:11" s="71" customFormat="1" ht="20.100000000000001" customHeight="1" x14ac:dyDescent="0.35">
      <c r="A31" s="398">
        <v>28</v>
      </c>
      <c r="B31" s="416" t="s">
        <v>74</v>
      </c>
      <c r="C31" s="543" t="s">
        <v>153</v>
      </c>
      <c r="D31" s="447">
        <v>36900</v>
      </c>
      <c r="E31" s="371">
        <v>2493</v>
      </c>
      <c r="F31" s="448">
        <v>39393</v>
      </c>
      <c r="G31" s="447">
        <v>9661</v>
      </c>
      <c r="H31" s="371">
        <v>500</v>
      </c>
      <c r="I31" s="371">
        <v>11190</v>
      </c>
      <c r="J31" s="457">
        <v>407</v>
      </c>
      <c r="K31" s="458">
        <v>61151</v>
      </c>
    </row>
    <row r="32" spans="1:11" s="71" customFormat="1" ht="20.100000000000001" customHeight="1" x14ac:dyDescent="0.35">
      <c r="A32" s="398">
        <v>29</v>
      </c>
      <c r="B32" s="416" t="s">
        <v>38</v>
      </c>
      <c r="C32" s="543" t="s">
        <v>153</v>
      </c>
      <c r="D32" s="447">
        <v>41744</v>
      </c>
      <c r="E32" s="371">
        <v>622</v>
      </c>
      <c r="F32" s="448">
        <v>42366</v>
      </c>
      <c r="G32" s="447">
        <v>13250</v>
      </c>
      <c r="H32" s="371">
        <v>1900</v>
      </c>
      <c r="I32" s="371">
        <v>0</v>
      </c>
      <c r="J32" s="457">
        <v>3934</v>
      </c>
      <c r="K32" s="458">
        <v>61450</v>
      </c>
    </row>
    <row r="33" spans="1:11" s="71" customFormat="1" ht="20.100000000000001" customHeight="1" x14ac:dyDescent="0.35">
      <c r="A33" s="398">
        <v>30</v>
      </c>
      <c r="B33" s="416" t="s">
        <v>78</v>
      </c>
      <c r="C33" s="543" t="s">
        <v>153</v>
      </c>
      <c r="D33" s="447">
        <v>40554</v>
      </c>
      <c r="E33" s="371">
        <v>6216</v>
      </c>
      <c r="F33" s="448">
        <v>46770</v>
      </c>
      <c r="G33" s="447">
        <v>4500</v>
      </c>
      <c r="H33" s="371">
        <v>1756</v>
      </c>
      <c r="I33" s="371">
        <v>6174</v>
      </c>
      <c r="J33" s="457">
        <v>2616</v>
      </c>
      <c r="K33" s="458">
        <v>61816</v>
      </c>
    </row>
    <row r="34" spans="1:11" s="71" customFormat="1" ht="20.100000000000001" customHeight="1" x14ac:dyDescent="0.35">
      <c r="A34" s="398">
        <v>31</v>
      </c>
      <c r="B34" s="416" t="s">
        <v>584</v>
      </c>
      <c r="C34" s="543" t="s">
        <v>153</v>
      </c>
      <c r="D34" s="447">
        <v>30388</v>
      </c>
      <c r="E34" s="371">
        <v>4567</v>
      </c>
      <c r="F34" s="448">
        <v>34955</v>
      </c>
      <c r="G34" s="447">
        <v>20511</v>
      </c>
      <c r="H34" s="371">
        <v>2895</v>
      </c>
      <c r="I34" s="371">
        <v>198</v>
      </c>
      <c r="J34" s="457">
        <v>3432</v>
      </c>
      <c r="K34" s="458">
        <v>61991</v>
      </c>
    </row>
    <row r="35" spans="1:11" s="71" customFormat="1" ht="20.100000000000001" customHeight="1" x14ac:dyDescent="0.35">
      <c r="A35" s="398">
        <v>32</v>
      </c>
      <c r="B35" s="416" t="s">
        <v>60</v>
      </c>
      <c r="C35" s="543" t="s">
        <v>153</v>
      </c>
      <c r="D35" s="447">
        <v>31167</v>
      </c>
      <c r="E35" s="371">
        <v>0</v>
      </c>
      <c r="F35" s="448">
        <v>31167</v>
      </c>
      <c r="G35" s="447">
        <v>10270</v>
      </c>
      <c r="H35" s="447">
        <v>23152</v>
      </c>
      <c r="I35" s="371">
        <v>190</v>
      </c>
      <c r="J35" s="457">
        <v>0</v>
      </c>
      <c r="K35" s="458">
        <v>64779</v>
      </c>
    </row>
    <row r="36" spans="1:11" s="71" customFormat="1" ht="20.100000000000001" customHeight="1" x14ac:dyDescent="0.35">
      <c r="A36" s="398">
        <v>33</v>
      </c>
      <c r="B36" s="416" t="s">
        <v>86</v>
      </c>
      <c r="C36" s="543" t="s">
        <v>153</v>
      </c>
      <c r="D36" s="447">
        <v>47044</v>
      </c>
      <c r="E36" s="371">
        <v>2396</v>
      </c>
      <c r="F36" s="448">
        <v>49440</v>
      </c>
      <c r="G36" s="447">
        <v>8970</v>
      </c>
      <c r="H36" s="371">
        <v>0</v>
      </c>
      <c r="I36" s="371">
        <v>1500</v>
      </c>
      <c r="J36" s="457">
        <v>6216</v>
      </c>
      <c r="K36" s="458">
        <v>66126</v>
      </c>
    </row>
    <row r="37" spans="1:11" s="71" customFormat="1" ht="20.100000000000001" customHeight="1" x14ac:dyDescent="0.35">
      <c r="A37" s="398">
        <v>34</v>
      </c>
      <c r="B37" s="416" t="s">
        <v>76</v>
      </c>
      <c r="C37" s="543" t="s">
        <v>153</v>
      </c>
      <c r="D37" s="447">
        <v>36900</v>
      </c>
      <c r="E37" s="371">
        <v>13778</v>
      </c>
      <c r="F37" s="448">
        <v>50678</v>
      </c>
      <c r="G37" s="447">
        <v>12177</v>
      </c>
      <c r="H37" s="371">
        <v>1258</v>
      </c>
      <c r="I37" s="371">
        <v>0</v>
      </c>
      <c r="J37" s="447">
        <v>2298</v>
      </c>
      <c r="K37" s="458">
        <v>66411</v>
      </c>
    </row>
    <row r="38" spans="1:11" s="71" customFormat="1" ht="20.100000000000001" customHeight="1" x14ac:dyDescent="0.35">
      <c r="A38" s="398">
        <v>35</v>
      </c>
      <c r="B38" s="416" t="s">
        <v>17</v>
      </c>
      <c r="C38" s="543" t="s">
        <v>153</v>
      </c>
      <c r="D38" s="447">
        <v>45357</v>
      </c>
      <c r="E38" s="371">
        <v>1545</v>
      </c>
      <c r="F38" s="448">
        <v>46902</v>
      </c>
      <c r="G38" s="447">
        <v>13920</v>
      </c>
      <c r="H38" s="371">
        <v>0</v>
      </c>
      <c r="I38" s="371">
        <v>55</v>
      </c>
      <c r="J38" s="371">
        <v>6104</v>
      </c>
      <c r="K38" s="458">
        <v>66981</v>
      </c>
    </row>
    <row r="39" spans="1:11" s="71" customFormat="1" ht="20.100000000000001" customHeight="1" x14ac:dyDescent="0.35">
      <c r="A39" s="398">
        <v>36</v>
      </c>
      <c r="B39" s="416" t="s">
        <v>40</v>
      </c>
      <c r="C39" s="543" t="s">
        <v>153</v>
      </c>
      <c r="D39" s="447">
        <v>51010</v>
      </c>
      <c r="E39" s="371">
        <v>1532</v>
      </c>
      <c r="F39" s="448">
        <v>52542</v>
      </c>
      <c r="G39" s="447">
        <v>12050</v>
      </c>
      <c r="H39" s="371">
        <v>1770</v>
      </c>
      <c r="I39" s="447">
        <v>1052</v>
      </c>
      <c r="J39" s="457">
        <v>0</v>
      </c>
      <c r="K39" s="458">
        <v>67414</v>
      </c>
    </row>
    <row r="40" spans="1:11" s="71" customFormat="1" ht="20.100000000000001" customHeight="1" x14ac:dyDescent="0.35">
      <c r="A40" s="398">
        <v>37</v>
      </c>
      <c r="B40" s="416" t="s">
        <v>106</v>
      </c>
      <c r="C40" s="543" t="s">
        <v>153</v>
      </c>
      <c r="D40" s="447">
        <v>55422</v>
      </c>
      <c r="E40" s="371">
        <v>8856</v>
      </c>
      <c r="F40" s="448">
        <v>64278</v>
      </c>
      <c r="G40" s="447">
        <v>0</v>
      </c>
      <c r="H40" s="371">
        <v>3080</v>
      </c>
      <c r="I40" s="371">
        <v>276</v>
      </c>
      <c r="J40" s="457">
        <v>116</v>
      </c>
      <c r="K40" s="458">
        <v>67750</v>
      </c>
    </row>
    <row r="41" spans="1:11" s="71" customFormat="1" ht="20.100000000000001" customHeight="1" x14ac:dyDescent="0.35">
      <c r="A41" s="398">
        <v>38</v>
      </c>
      <c r="B41" s="416" t="s">
        <v>110</v>
      </c>
      <c r="C41" s="543" t="s">
        <v>429</v>
      </c>
      <c r="D41" s="447">
        <v>57450</v>
      </c>
      <c r="E41" s="371">
        <v>95</v>
      </c>
      <c r="F41" s="448">
        <v>57545</v>
      </c>
      <c r="G41" s="447">
        <v>11700</v>
      </c>
      <c r="H41" s="371">
        <v>0</v>
      </c>
      <c r="I41" s="371">
        <v>0</v>
      </c>
      <c r="J41" s="457">
        <v>0</v>
      </c>
      <c r="K41" s="458">
        <v>69245</v>
      </c>
    </row>
    <row r="42" spans="1:11" s="71" customFormat="1" ht="20.100000000000001" customHeight="1" x14ac:dyDescent="0.35">
      <c r="A42" s="398">
        <v>39</v>
      </c>
      <c r="B42" s="416" t="s">
        <v>92</v>
      </c>
      <c r="C42" s="543" t="s">
        <v>153</v>
      </c>
      <c r="D42" s="447">
        <v>47415</v>
      </c>
      <c r="E42" s="371">
        <v>15345</v>
      </c>
      <c r="F42" s="448">
        <v>62760</v>
      </c>
      <c r="G42" s="447">
        <v>4950</v>
      </c>
      <c r="H42" s="371">
        <v>1837</v>
      </c>
      <c r="I42" s="371">
        <v>0</v>
      </c>
      <c r="J42" s="371">
        <v>0</v>
      </c>
      <c r="K42" s="458">
        <v>69547</v>
      </c>
    </row>
    <row r="43" spans="1:11" s="71" customFormat="1" ht="20.100000000000001" customHeight="1" x14ac:dyDescent="0.35">
      <c r="A43" s="398">
        <v>40</v>
      </c>
      <c r="B43" s="416" t="s">
        <v>70</v>
      </c>
      <c r="C43" s="543" t="s">
        <v>153</v>
      </c>
      <c r="D43" s="447">
        <v>55290</v>
      </c>
      <c r="E43" s="371">
        <v>360</v>
      </c>
      <c r="F43" s="448">
        <v>55650</v>
      </c>
      <c r="G43" s="447">
        <v>11562</v>
      </c>
      <c r="H43" s="371">
        <v>1920</v>
      </c>
      <c r="I43" s="447">
        <v>0</v>
      </c>
      <c r="J43" s="447">
        <v>470</v>
      </c>
      <c r="K43" s="458">
        <v>69602</v>
      </c>
    </row>
    <row r="44" spans="1:11" s="71" customFormat="1" ht="20.100000000000001" customHeight="1" x14ac:dyDescent="0.35">
      <c r="A44" s="398">
        <v>41</v>
      </c>
      <c r="B44" s="416" t="s">
        <v>68</v>
      </c>
      <c r="C44" s="543" t="s">
        <v>153</v>
      </c>
      <c r="D44" s="447">
        <v>60199</v>
      </c>
      <c r="E44" s="371">
        <v>0</v>
      </c>
      <c r="F44" s="448">
        <v>60199</v>
      </c>
      <c r="G44" s="371">
        <v>0</v>
      </c>
      <c r="H44" s="371">
        <v>6918</v>
      </c>
      <c r="I44" s="371">
        <v>684</v>
      </c>
      <c r="J44" s="371">
        <v>2902</v>
      </c>
      <c r="K44" s="458">
        <v>70703</v>
      </c>
    </row>
    <row r="45" spans="1:11" s="71" customFormat="1" ht="20.100000000000001" customHeight="1" x14ac:dyDescent="0.35">
      <c r="A45" s="398">
        <v>42</v>
      </c>
      <c r="B45" s="416" t="s">
        <v>94</v>
      </c>
      <c r="C45" s="543" t="s">
        <v>428</v>
      </c>
      <c r="D45" s="447">
        <v>58984</v>
      </c>
      <c r="E45" s="371">
        <v>5293</v>
      </c>
      <c r="F45" s="448">
        <v>64277</v>
      </c>
      <c r="G45" s="447">
        <v>6770</v>
      </c>
      <c r="H45" s="371">
        <v>0</v>
      </c>
      <c r="I45" s="447">
        <v>925</v>
      </c>
      <c r="J45" s="457">
        <v>105</v>
      </c>
      <c r="K45" s="458">
        <v>72077</v>
      </c>
    </row>
    <row r="46" spans="1:11" s="71" customFormat="1" ht="20.100000000000001" customHeight="1" x14ac:dyDescent="0.35">
      <c r="A46" s="398">
        <v>43</v>
      </c>
      <c r="B46" s="416" t="s">
        <v>51</v>
      </c>
      <c r="C46" s="543" t="s">
        <v>428</v>
      </c>
      <c r="D46" s="447">
        <v>66284</v>
      </c>
      <c r="E46" s="371">
        <v>870</v>
      </c>
      <c r="F46" s="448">
        <v>67154</v>
      </c>
      <c r="G46" s="447">
        <v>750</v>
      </c>
      <c r="H46" s="371">
        <v>3215</v>
      </c>
      <c r="I46" s="371">
        <v>0</v>
      </c>
      <c r="J46" s="457">
        <v>1242</v>
      </c>
      <c r="K46" s="458">
        <v>72361</v>
      </c>
    </row>
    <row r="47" spans="1:11" s="71" customFormat="1" ht="20.100000000000001" customHeight="1" x14ac:dyDescent="0.35">
      <c r="A47" s="398">
        <v>44</v>
      </c>
      <c r="B47" s="416" t="s">
        <v>88</v>
      </c>
      <c r="C47" s="543" t="s">
        <v>429</v>
      </c>
      <c r="D47" s="447">
        <v>63294</v>
      </c>
      <c r="E47" s="371">
        <v>890</v>
      </c>
      <c r="F47" s="448">
        <v>64184</v>
      </c>
      <c r="G47" s="447">
        <v>7840</v>
      </c>
      <c r="H47" s="371">
        <v>2200</v>
      </c>
      <c r="I47" s="447">
        <v>0</v>
      </c>
      <c r="J47" s="447">
        <v>0</v>
      </c>
      <c r="K47" s="458">
        <v>74224</v>
      </c>
    </row>
    <row r="48" spans="1:11" s="71" customFormat="1" ht="20.100000000000001" customHeight="1" x14ac:dyDescent="0.35">
      <c r="A48" s="398">
        <v>45</v>
      </c>
      <c r="B48" s="416" t="s">
        <v>315</v>
      </c>
      <c r="C48" s="543" t="s">
        <v>428</v>
      </c>
      <c r="D48" s="447">
        <v>56235</v>
      </c>
      <c r="E48" s="371">
        <v>700</v>
      </c>
      <c r="F48" s="448">
        <v>56935</v>
      </c>
      <c r="G48" s="447">
        <v>11700</v>
      </c>
      <c r="H48" s="371">
        <v>1222</v>
      </c>
      <c r="I48" s="371">
        <v>0</v>
      </c>
      <c r="J48" s="457">
        <v>4873</v>
      </c>
      <c r="K48" s="458">
        <v>74730</v>
      </c>
    </row>
    <row r="49" spans="1:11" s="71" customFormat="1" ht="20.100000000000001" customHeight="1" x14ac:dyDescent="0.35">
      <c r="A49" s="398">
        <v>46</v>
      </c>
      <c r="B49" s="416" t="s">
        <v>18</v>
      </c>
      <c r="C49" s="543" t="s">
        <v>153</v>
      </c>
      <c r="D49" s="447">
        <v>47221</v>
      </c>
      <c r="E49" s="371">
        <v>0</v>
      </c>
      <c r="F49" s="448">
        <v>47221</v>
      </c>
      <c r="G49" s="447">
        <v>15928</v>
      </c>
      <c r="H49" s="371">
        <v>1600</v>
      </c>
      <c r="I49" s="371">
        <v>5715</v>
      </c>
      <c r="J49" s="457">
        <v>4720</v>
      </c>
      <c r="K49" s="458">
        <v>75184</v>
      </c>
    </row>
    <row r="50" spans="1:11" s="71" customFormat="1" ht="20.100000000000001" customHeight="1" x14ac:dyDescent="0.35">
      <c r="A50" s="398">
        <v>47</v>
      </c>
      <c r="B50" s="416" t="s">
        <v>90</v>
      </c>
      <c r="C50" s="543" t="s">
        <v>429</v>
      </c>
      <c r="D50" s="447">
        <v>51626</v>
      </c>
      <c r="E50" s="371">
        <v>1695</v>
      </c>
      <c r="F50" s="448">
        <v>53321</v>
      </c>
      <c r="G50" s="447">
        <v>12036</v>
      </c>
      <c r="H50" s="371">
        <v>3484</v>
      </c>
      <c r="I50" s="371">
        <v>12036</v>
      </c>
      <c r="J50" s="371">
        <v>0</v>
      </c>
      <c r="K50" s="458">
        <v>80877</v>
      </c>
    </row>
    <row r="51" spans="1:11" s="71" customFormat="1" ht="20.100000000000001" customHeight="1" x14ac:dyDescent="0.35">
      <c r="A51" s="398">
        <v>48</v>
      </c>
      <c r="B51" s="416" t="s">
        <v>47</v>
      </c>
      <c r="C51" s="543" t="s">
        <v>428</v>
      </c>
      <c r="D51" s="447">
        <v>68380</v>
      </c>
      <c r="E51" s="371">
        <v>11200</v>
      </c>
      <c r="F51" s="448">
        <v>79580</v>
      </c>
      <c r="G51" s="447">
        <v>0</v>
      </c>
      <c r="H51" s="371">
        <v>0</v>
      </c>
      <c r="I51" s="371">
        <v>820</v>
      </c>
      <c r="J51" s="457">
        <v>4174</v>
      </c>
      <c r="K51" s="458">
        <v>84574</v>
      </c>
    </row>
    <row r="52" spans="1:11" s="71" customFormat="1" ht="20.100000000000001" customHeight="1" x14ac:dyDescent="0.35">
      <c r="A52" s="398">
        <v>49</v>
      </c>
      <c r="B52" s="416" t="s">
        <v>65</v>
      </c>
      <c r="C52" s="543" t="s">
        <v>428</v>
      </c>
      <c r="D52" s="447">
        <v>69694</v>
      </c>
      <c r="E52" s="371">
        <v>1906</v>
      </c>
      <c r="F52" s="448">
        <v>71600</v>
      </c>
      <c r="G52" s="371">
        <v>8262</v>
      </c>
      <c r="H52" s="371">
        <v>1557</v>
      </c>
      <c r="I52" s="371">
        <v>105</v>
      </c>
      <c r="J52" s="457">
        <v>3246</v>
      </c>
      <c r="K52" s="458">
        <v>84770</v>
      </c>
    </row>
    <row r="53" spans="1:11" s="71" customFormat="1" ht="20.100000000000001" customHeight="1" x14ac:dyDescent="0.35">
      <c r="A53" s="398">
        <v>50</v>
      </c>
      <c r="B53" s="416" t="s">
        <v>75</v>
      </c>
      <c r="C53" s="543" t="s">
        <v>428</v>
      </c>
      <c r="D53" s="447">
        <v>69750</v>
      </c>
      <c r="E53" s="371">
        <v>12650</v>
      </c>
      <c r="F53" s="448">
        <v>82400</v>
      </c>
      <c r="G53" s="447">
        <v>0</v>
      </c>
      <c r="H53" s="371">
        <v>3010</v>
      </c>
      <c r="I53" s="447">
        <v>0</v>
      </c>
      <c r="J53" s="457">
        <v>0</v>
      </c>
      <c r="K53" s="458">
        <v>85410</v>
      </c>
    </row>
    <row r="54" spans="1:11" s="71" customFormat="1" ht="20.100000000000001" customHeight="1" x14ac:dyDescent="0.35">
      <c r="A54" s="398">
        <v>51</v>
      </c>
      <c r="B54" s="416" t="s">
        <v>63</v>
      </c>
      <c r="C54" s="543" t="s">
        <v>428</v>
      </c>
      <c r="D54" s="447">
        <v>79942</v>
      </c>
      <c r="E54" s="371">
        <v>3066</v>
      </c>
      <c r="F54" s="448">
        <v>83008</v>
      </c>
      <c r="G54" s="447">
        <v>4434</v>
      </c>
      <c r="H54" s="371">
        <v>3029</v>
      </c>
      <c r="I54" s="371">
        <v>0</v>
      </c>
      <c r="J54" s="457">
        <v>167</v>
      </c>
      <c r="K54" s="458">
        <v>90638</v>
      </c>
    </row>
    <row r="55" spans="1:11" s="71" customFormat="1" ht="20.100000000000001" customHeight="1" x14ac:dyDescent="0.35">
      <c r="A55" s="398">
        <v>52</v>
      </c>
      <c r="B55" s="416" t="s">
        <v>30</v>
      </c>
      <c r="C55" s="543" t="s">
        <v>428</v>
      </c>
      <c r="D55" s="447">
        <v>71488</v>
      </c>
      <c r="E55" s="371">
        <v>2235</v>
      </c>
      <c r="F55" s="448">
        <v>73723</v>
      </c>
      <c r="G55" s="447">
        <v>5000</v>
      </c>
      <c r="H55" s="371">
        <v>10500</v>
      </c>
      <c r="I55" s="371">
        <v>900</v>
      </c>
      <c r="J55" s="457">
        <v>2068</v>
      </c>
      <c r="K55" s="458">
        <v>92191</v>
      </c>
    </row>
    <row r="56" spans="1:11" s="71" customFormat="1" ht="20.100000000000001" customHeight="1" x14ac:dyDescent="0.35">
      <c r="A56" s="398">
        <v>53</v>
      </c>
      <c r="B56" s="416" t="s">
        <v>20</v>
      </c>
      <c r="C56" s="543" t="s">
        <v>428</v>
      </c>
      <c r="D56" s="447">
        <v>72545</v>
      </c>
      <c r="E56" s="371">
        <v>2757</v>
      </c>
      <c r="F56" s="448">
        <v>75302</v>
      </c>
      <c r="G56" s="447">
        <v>12600</v>
      </c>
      <c r="H56" s="371">
        <v>1277</v>
      </c>
      <c r="I56" s="371">
        <v>4271</v>
      </c>
      <c r="J56" s="457">
        <v>0</v>
      </c>
      <c r="K56" s="458">
        <v>93450</v>
      </c>
    </row>
    <row r="57" spans="1:11" s="71" customFormat="1" ht="20.100000000000001" customHeight="1" x14ac:dyDescent="0.35">
      <c r="A57" s="398">
        <v>54</v>
      </c>
      <c r="B57" s="416" t="s">
        <v>21</v>
      </c>
      <c r="C57" s="543" t="s">
        <v>428</v>
      </c>
      <c r="D57" s="447">
        <v>78230</v>
      </c>
      <c r="E57" s="371">
        <v>40</v>
      </c>
      <c r="F57" s="448">
        <v>78270</v>
      </c>
      <c r="G57" s="447">
        <v>9741</v>
      </c>
      <c r="H57" s="371">
        <v>1739</v>
      </c>
      <c r="I57" s="371">
        <v>724</v>
      </c>
      <c r="J57" s="447">
        <v>3726</v>
      </c>
      <c r="K57" s="458">
        <v>94200</v>
      </c>
    </row>
    <row r="58" spans="1:11" s="71" customFormat="1" ht="20.100000000000001" customHeight="1" x14ac:dyDescent="0.35">
      <c r="A58" s="398">
        <v>55</v>
      </c>
      <c r="B58" s="416" t="s">
        <v>55</v>
      </c>
      <c r="C58" s="543" t="s">
        <v>428</v>
      </c>
      <c r="D58" s="447">
        <v>78400</v>
      </c>
      <c r="E58" s="371">
        <v>3377</v>
      </c>
      <c r="F58" s="448">
        <v>81777</v>
      </c>
      <c r="G58" s="447">
        <v>8784</v>
      </c>
      <c r="H58" s="371">
        <v>1500</v>
      </c>
      <c r="I58" s="371">
        <v>0</v>
      </c>
      <c r="J58" s="457">
        <v>2846</v>
      </c>
      <c r="K58" s="458">
        <v>94907</v>
      </c>
    </row>
    <row r="59" spans="1:11" s="71" customFormat="1" ht="20.100000000000001" customHeight="1" x14ac:dyDescent="0.35">
      <c r="A59" s="398">
        <v>56</v>
      </c>
      <c r="B59" s="416" t="s">
        <v>13</v>
      </c>
      <c r="C59" s="543" t="s">
        <v>428</v>
      </c>
      <c r="D59" s="447">
        <v>84494</v>
      </c>
      <c r="E59" s="371">
        <v>3090</v>
      </c>
      <c r="F59" s="448">
        <v>87584</v>
      </c>
      <c r="G59" s="447">
        <v>3000</v>
      </c>
      <c r="H59" s="371">
        <v>5170</v>
      </c>
      <c r="I59" s="447">
        <v>0</v>
      </c>
      <c r="J59" s="457">
        <v>196</v>
      </c>
      <c r="K59" s="458">
        <v>95950</v>
      </c>
    </row>
    <row r="60" spans="1:11" s="71" customFormat="1" ht="20.100000000000001" customHeight="1" x14ac:dyDescent="0.35">
      <c r="A60" s="398">
        <v>57</v>
      </c>
      <c r="B60" s="416" t="s">
        <v>52</v>
      </c>
      <c r="C60" s="543" t="s">
        <v>428</v>
      </c>
      <c r="D60" s="447">
        <v>85000</v>
      </c>
      <c r="E60" s="371">
        <v>2440</v>
      </c>
      <c r="F60" s="448">
        <v>87440</v>
      </c>
      <c r="G60" s="447">
        <v>6304</v>
      </c>
      <c r="H60" s="371">
        <v>2555</v>
      </c>
      <c r="I60" s="371">
        <v>0</v>
      </c>
      <c r="J60" s="457">
        <v>470</v>
      </c>
      <c r="K60" s="458">
        <v>96769</v>
      </c>
    </row>
    <row r="61" spans="1:11" s="71" customFormat="1" ht="20.100000000000001" customHeight="1" x14ac:dyDescent="0.35">
      <c r="A61" s="398">
        <v>58</v>
      </c>
      <c r="B61" s="416" t="s">
        <v>89</v>
      </c>
      <c r="C61" s="543" t="s">
        <v>428</v>
      </c>
      <c r="D61" s="447">
        <v>79166</v>
      </c>
      <c r="E61" s="371">
        <v>3552</v>
      </c>
      <c r="F61" s="448">
        <v>82718</v>
      </c>
      <c r="G61" s="447">
        <v>11956</v>
      </c>
      <c r="H61" s="371">
        <v>1500</v>
      </c>
      <c r="I61" s="447">
        <v>1766</v>
      </c>
      <c r="J61" s="457">
        <v>648</v>
      </c>
      <c r="K61" s="458">
        <v>98588</v>
      </c>
    </row>
    <row r="62" spans="1:11" s="71" customFormat="1" ht="20.100000000000001" customHeight="1" x14ac:dyDescent="0.35">
      <c r="A62" s="398">
        <v>59</v>
      </c>
      <c r="B62" s="416" t="s">
        <v>82</v>
      </c>
      <c r="C62" s="543" t="s">
        <v>428</v>
      </c>
      <c r="D62" s="447">
        <v>77916</v>
      </c>
      <c r="E62" s="371">
        <v>1125</v>
      </c>
      <c r="F62" s="448">
        <v>79041</v>
      </c>
      <c r="G62" s="447">
        <v>10872</v>
      </c>
      <c r="H62" s="371">
        <v>1824</v>
      </c>
      <c r="I62" s="371">
        <v>3700</v>
      </c>
      <c r="J62" s="457">
        <v>3192</v>
      </c>
      <c r="K62" s="458">
        <v>98629</v>
      </c>
    </row>
    <row r="63" spans="1:11" s="71" customFormat="1" ht="20.100000000000001" customHeight="1" x14ac:dyDescent="0.35">
      <c r="A63" s="398">
        <v>60</v>
      </c>
      <c r="B63" s="416" t="s">
        <v>101</v>
      </c>
      <c r="C63" s="543" t="s">
        <v>428</v>
      </c>
      <c r="D63" s="447">
        <v>79460</v>
      </c>
      <c r="E63" s="371">
        <v>2060</v>
      </c>
      <c r="F63" s="448">
        <v>81520</v>
      </c>
      <c r="G63" s="447">
        <v>13191</v>
      </c>
      <c r="H63" s="371">
        <v>1681</v>
      </c>
      <c r="I63" s="447">
        <v>0</v>
      </c>
      <c r="J63" s="457">
        <v>3036</v>
      </c>
      <c r="K63" s="458">
        <v>99428</v>
      </c>
    </row>
    <row r="64" spans="1:11" s="71" customFormat="1" ht="20.100000000000001" customHeight="1" x14ac:dyDescent="0.35">
      <c r="A64" s="398">
        <v>61</v>
      </c>
      <c r="B64" s="416" t="s">
        <v>73</v>
      </c>
      <c r="C64" s="543" t="s">
        <v>428</v>
      </c>
      <c r="D64" s="447">
        <v>88700</v>
      </c>
      <c r="E64" s="371">
        <v>3121</v>
      </c>
      <c r="F64" s="448">
        <v>91821</v>
      </c>
      <c r="G64" s="447">
        <v>6430</v>
      </c>
      <c r="H64" s="371">
        <v>0</v>
      </c>
      <c r="I64" s="371">
        <v>0</v>
      </c>
      <c r="J64" s="457">
        <v>4610</v>
      </c>
      <c r="K64" s="458">
        <v>102861</v>
      </c>
    </row>
    <row r="65" spans="1:11" s="71" customFormat="1" ht="20.100000000000001" customHeight="1" x14ac:dyDescent="0.35">
      <c r="A65" s="398">
        <v>62</v>
      </c>
      <c r="B65" s="416" t="s">
        <v>72</v>
      </c>
      <c r="C65" s="543" t="s">
        <v>428</v>
      </c>
      <c r="D65" s="447">
        <v>87172</v>
      </c>
      <c r="E65" s="371">
        <v>3217</v>
      </c>
      <c r="F65" s="448">
        <v>90389</v>
      </c>
      <c r="G65" s="447">
        <v>5600</v>
      </c>
      <c r="H65" s="371">
        <v>1550</v>
      </c>
      <c r="I65" s="371">
        <v>0</v>
      </c>
      <c r="J65" s="457">
        <v>5488</v>
      </c>
      <c r="K65" s="458">
        <v>103027</v>
      </c>
    </row>
    <row r="66" spans="1:11" s="71" customFormat="1" ht="20.100000000000001" customHeight="1" x14ac:dyDescent="0.35">
      <c r="A66" s="398">
        <v>63</v>
      </c>
      <c r="B66" s="416" t="s">
        <v>53</v>
      </c>
      <c r="C66" s="543" t="s">
        <v>428</v>
      </c>
      <c r="D66" s="447">
        <v>84840</v>
      </c>
      <c r="E66" s="371">
        <v>4641</v>
      </c>
      <c r="F66" s="448">
        <v>89481</v>
      </c>
      <c r="G66" s="447">
        <v>5564</v>
      </c>
      <c r="H66" s="371">
        <v>2100</v>
      </c>
      <c r="I66" s="371">
        <v>1716</v>
      </c>
      <c r="J66" s="457">
        <v>6518</v>
      </c>
      <c r="K66" s="458">
        <v>105379</v>
      </c>
    </row>
    <row r="67" spans="1:11" s="71" customFormat="1" ht="20.100000000000001" customHeight="1" x14ac:dyDescent="0.35">
      <c r="A67" s="398">
        <v>64</v>
      </c>
      <c r="B67" s="416" t="s">
        <v>14</v>
      </c>
      <c r="C67" s="543" t="s">
        <v>428</v>
      </c>
      <c r="D67" s="447">
        <v>83122</v>
      </c>
      <c r="E67" s="371">
        <v>702</v>
      </c>
      <c r="F67" s="448">
        <v>83824</v>
      </c>
      <c r="G67" s="447">
        <v>3607</v>
      </c>
      <c r="H67" s="371">
        <v>2295</v>
      </c>
      <c r="I67" s="371">
        <v>13239</v>
      </c>
      <c r="J67" s="457">
        <v>3549</v>
      </c>
      <c r="K67" s="458">
        <v>106514</v>
      </c>
    </row>
    <row r="68" spans="1:11" s="71" customFormat="1" ht="20.100000000000001" customHeight="1" x14ac:dyDescent="0.35">
      <c r="A68" s="398">
        <v>65</v>
      </c>
      <c r="B68" s="416" t="s">
        <v>36</v>
      </c>
      <c r="C68" s="543" t="s">
        <v>428</v>
      </c>
      <c r="D68" s="447">
        <v>85229</v>
      </c>
      <c r="E68" s="371">
        <v>702</v>
      </c>
      <c r="F68" s="448">
        <v>85931</v>
      </c>
      <c r="G68" s="447">
        <v>3607</v>
      </c>
      <c r="H68" s="371">
        <v>3349</v>
      </c>
      <c r="I68" s="371">
        <v>13240</v>
      </c>
      <c r="J68" s="457">
        <v>3736</v>
      </c>
      <c r="K68" s="458">
        <v>109863</v>
      </c>
    </row>
    <row r="69" spans="1:11" s="71" customFormat="1" ht="20.100000000000001" customHeight="1" x14ac:dyDescent="0.35">
      <c r="A69" s="398">
        <v>66</v>
      </c>
      <c r="B69" s="416" t="s">
        <v>19</v>
      </c>
      <c r="C69" s="543" t="s">
        <v>428</v>
      </c>
      <c r="D69" s="447">
        <v>103167</v>
      </c>
      <c r="E69" s="371">
        <v>151</v>
      </c>
      <c r="F69" s="448">
        <v>103318</v>
      </c>
      <c r="G69" s="447">
        <v>15422</v>
      </c>
      <c r="H69" s="371">
        <v>0</v>
      </c>
      <c r="I69" s="371">
        <v>734</v>
      </c>
      <c r="J69" s="457">
        <v>2970</v>
      </c>
      <c r="K69" s="458">
        <v>122444</v>
      </c>
    </row>
    <row r="70" spans="1:11" s="71" customFormat="1" ht="20.100000000000001" customHeight="1" x14ac:dyDescent="0.35">
      <c r="A70" s="398">
        <v>67</v>
      </c>
      <c r="B70" s="416" t="s">
        <v>16</v>
      </c>
      <c r="C70" s="543" t="s">
        <v>428</v>
      </c>
      <c r="D70" s="447">
        <v>119360</v>
      </c>
      <c r="E70" s="371">
        <v>5171</v>
      </c>
      <c r="F70" s="448">
        <v>124531</v>
      </c>
      <c r="G70" s="447">
        <v>13542</v>
      </c>
      <c r="H70" s="371">
        <v>1600</v>
      </c>
      <c r="I70" s="447">
        <v>0</v>
      </c>
      <c r="J70" s="457">
        <v>3450</v>
      </c>
      <c r="K70" s="458">
        <v>143123</v>
      </c>
    </row>
    <row r="71" spans="1:11" s="70" customFormat="1" ht="24.95" customHeight="1" x14ac:dyDescent="0.4">
      <c r="A71" s="15"/>
      <c r="B71" s="16" t="s">
        <v>208</v>
      </c>
      <c r="C71" s="75"/>
      <c r="D71" s="67">
        <v>67</v>
      </c>
      <c r="E71" s="68">
        <v>63</v>
      </c>
      <c r="F71" s="69">
        <v>67</v>
      </c>
      <c r="G71" s="67">
        <v>59</v>
      </c>
      <c r="H71" s="68">
        <v>56</v>
      </c>
      <c r="I71" s="68">
        <v>37</v>
      </c>
      <c r="J71" s="78">
        <v>48</v>
      </c>
      <c r="K71" s="82">
        <v>67</v>
      </c>
    </row>
    <row r="72" spans="1:11" s="70" customFormat="1" ht="24.95" customHeight="1" x14ac:dyDescent="0.4">
      <c r="A72" s="15"/>
      <c r="B72" s="16" t="s">
        <v>209</v>
      </c>
      <c r="C72" s="75"/>
      <c r="D72" s="67">
        <v>53242</v>
      </c>
      <c r="E72" s="68">
        <v>3675</v>
      </c>
      <c r="F72" s="69">
        <v>56698</v>
      </c>
      <c r="G72" s="67">
        <v>8364</v>
      </c>
      <c r="H72" s="68">
        <v>3058</v>
      </c>
      <c r="I72" s="68">
        <v>3243</v>
      </c>
      <c r="J72" s="78">
        <v>2703</v>
      </c>
      <c r="K72" s="82">
        <v>70347</v>
      </c>
    </row>
    <row r="73" spans="1:11" s="70" customFormat="1" ht="24.95" customHeight="1" x14ac:dyDescent="0.4">
      <c r="A73" s="15"/>
      <c r="B73" s="16" t="s">
        <v>210</v>
      </c>
      <c r="C73" s="75"/>
      <c r="D73" s="67">
        <v>22179</v>
      </c>
      <c r="E73" s="68">
        <v>3403</v>
      </c>
      <c r="F73" s="69">
        <v>21954</v>
      </c>
      <c r="G73" s="67">
        <v>4095</v>
      </c>
      <c r="H73" s="68">
        <v>3376</v>
      </c>
      <c r="I73" s="68">
        <v>4425</v>
      </c>
      <c r="J73" s="78">
        <v>1947</v>
      </c>
      <c r="K73" s="82">
        <v>23063</v>
      </c>
    </row>
    <row r="74" spans="1:11" ht="24" customHeight="1" x14ac:dyDescent="0.35">
      <c r="A74" s="593" t="s">
        <v>297</v>
      </c>
      <c r="B74" s="593"/>
      <c r="C74" s="593"/>
    </row>
    <row r="75" spans="1:11" s="147" customFormat="1" ht="9" customHeight="1" x14ac:dyDescent="0.35">
      <c r="A75" s="199"/>
      <c r="B75" s="199"/>
      <c r="C75" s="163"/>
      <c r="D75" s="163"/>
      <c r="E75" s="163"/>
      <c r="F75" s="163"/>
      <c r="G75" s="163"/>
      <c r="H75" s="163"/>
      <c r="I75" s="163"/>
      <c r="J75" s="163"/>
      <c r="K75" s="163"/>
    </row>
    <row r="76" spans="1:11" x14ac:dyDescent="0.35">
      <c r="A76" s="156" t="s">
        <v>597</v>
      </c>
      <c r="B76" s="156"/>
      <c r="C76" s="156"/>
    </row>
    <row r="77" spans="1:11" x14ac:dyDescent="0.35">
      <c r="A77" s="17" t="s">
        <v>487</v>
      </c>
      <c r="B77" s="4"/>
    </row>
  </sheetData>
  <autoFilter ref="A3:K3"/>
  <mergeCells count="1">
    <mergeCell ref="A2:B2"/>
  </mergeCells>
  <conditionalFormatting sqref="A4:K70">
    <cfRule type="expression" dxfId="15" priority="1">
      <formula>MOD(ROW(),2)=0</formula>
    </cfRule>
  </conditionalFormatting>
  <hyperlinks>
    <hyperlink ref="A2:B2" location="TOC!A1" display="Return to Table of Contents"/>
  </hyperlinks>
  <pageMargins left="0.25" right="0.25" top="0.75" bottom="0.75" header="0.3" footer="0.3"/>
  <pageSetup scale="47" fitToWidth="0" orientation="portrait" horizontalDpi="1200" verticalDpi="1200" r:id="rId1"/>
  <headerFooter>
    <oddHeader>&amp;L2021-22 &amp;"Arial,Italic"Survey of Dental Education
&amp;"Arial,Regular"Report 2 - Tuition, Admission, and Attrition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43"/>
  <sheetViews>
    <sheetView workbookViewId="0">
      <pane ySplit="1" topLeftCell="A2" activePane="bottomLeft" state="frozen"/>
      <selection activeCell="B11" sqref="B11"/>
      <selection pane="bottomLeft"/>
    </sheetView>
  </sheetViews>
  <sheetFormatPr defaultColWidth="9.1328125" defaultRowHeight="12.75" x14ac:dyDescent="0.35"/>
  <cols>
    <col min="1" max="1" width="9.1328125" style="25"/>
    <col min="2" max="2" width="14.46484375" style="25" customWidth="1"/>
    <col min="3" max="7" width="12.33203125" style="25" bestFit="1" customWidth="1"/>
    <col min="8" max="8" width="10.46484375" style="25" customWidth="1"/>
    <col min="9" max="11" width="12.33203125" style="25" bestFit="1" customWidth="1"/>
    <col min="12" max="12" width="10" style="25" customWidth="1"/>
    <col min="13" max="13" width="10.33203125" style="25" customWidth="1"/>
    <col min="14" max="14" width="12.33203125" style="25" bestFit="1" customWidth="1"/>
    <col min="15" max="16384" width="9.1328125" style="25"/>
  </cols>
  <sheetData>
    <row r="1" spans="1:12" ht="15.75" x14ac:dyDescent="0.4">
      <c r="A1" s="263" t="s">
        <v>517</v>
      </c>
      <c r="B1" s="28"/>
      <c r="C1" s="28"/>
    </row>
    <row r="2" spans="1:12" ht="19.5" customHeight="1" x14ac:dyDescent="0.35">
      <c r="A2" s="615" t="s">
        <v>0</v>
      </c>
      <c r="B2" s="615"/>
      <c r="C2" s="615"/>
      <c r="L2" s="26"/>
    </row>
    <row r="4" spans="1:12" x14ac:dyDescent="0.35">
      <c r="B4" s="25" t="s">
        <v>133</v>
      </c>
      <c r="C4" s="25" t="s">
        <v>134</v>
      </c>
      <c r="D4" s="25" t="s">
        <v>135</v>
      </c>
      <c r="E4" s="25" t="s">
        <v>136</v>
      </c>
      <c r="F4" s="25" t="s">
        <v>137</v>
      </c>
      <c r="G4" s="25" t="s">
        <v>138</v>
      </c>
      <c r="H4" s="25" t="s">
        <v>139</v>
      </c>
      <c r="I4" s="25" t="s">
        <v>140</v>
      </c>
      <c r="J4" s="25" t="s">
        <v>141</v>
      </c>
      <c r="K4" s="25" t="s">
        <v>416</v>
      </c>
      <c r="L4" s="25" t="s">
        <v>496</v>
      </c>
    </row>
    <row r="5" spans="1:12" x14ac:dyDescent="0.35">
      <c r="A5" s="25" t="s">
        <v>8</v>
      </c>
      <c r="B5">
        <v>185545</v>
      </c>
      <c r="C5">
        <v>197604</v>
      </c>
      <c r="D5">
        <v>205010</v>
      </c>
      <c r="E5">
        <v>217423</v>
      </c>
      <c r="F5">
        <v>224860.11</v>
      </c>
      <c r="G5">
        <v>233479.65</v>
      </c>
      <c r="H5">
        <v>243850</v>
      </c>
      <c r="I5">
        <v>251233</v>
      </c>
      <c r="J5">
        <v>258412</v>
      </c>
      <c r="K5" s="25">
        <v>259989.68</v>
      </c>
      <c r="L5" s="256">
        <v>268872.92</v>
      </c>
    </row>
    <row r="6" spans="1:12" ht="13.5" x14ac:dyDescent="0.35">
      <c r="A6" s="25" t="s">
        <v>510</v>
      </c>
      <c r="B6" s="298">
        <v>224324.8894503683</v>
      </c>
      <c r="C6" s="298">
        <v>234239.92131756674</v>
      </c>
      <c r="D6" s="298">
        <v>240173.1183949504</v>
      </c>
      <c r="E6" s="300">
        <v>250561.07943737929</v>
      </c>
      <c r="F6" s="299">
        <v>259225.34969172627</v>
      </c>
      <c r="G6" s="300">
        <v>265279.12281596853</v>
      </c>
      <c r="H6" s="298">
        <v>271010.2886941107</v>
      </c>
      <c r="I6" s="275">
        <v>272999.52716859744</v>
      </c>
      <c r="J6">
        <v>276076.00777976355</v>
      </c>
      <c r="K6" s="256">
        <v>274004.05140019814</v>
      </c>
      <c r="L6" s="256">
        <v>268872.92</v>
      </c>
    </row>
    <row r="7" spans="1:12" x14ac:dyDescent="0.35">
      <c r="A7" s="25" t="s">
        <v>9</v>
      </c>
      <c r="B7">
        <v>251457</v>
      </c>
      <c r="C7">
        <v>266914</v>
      </c>
      <c r="D7">
        <v>278217</v>
      </c>
      <c r="E7">
        <v>289042</v>
      </c>
      <c r="F7" s="25">
        <v>295678.13</v>
      </c>
      <c r="G7">
        <v>304212.15000000002</v>
      </c>
      <c r="H7">
        <v>315322</v>
      </c>
      <c r="I7">
        <v>321575</v>
      </c>
      <c r="J7">
        <v>326294</v>
      </c>
      <c r="K7" s="256">
        <v>325891.32</v>
      </c>
      <c r="L7" s="256">
        <v>342670.02</v>
      </c>
    </row>
    <row r="8" spans="1:12" ht="13.5" x14ac:dyDescent="0.35">
      <c r="A8" s="25" t="s">
        <v>511</v>
      </c>
      <c r="B8" s="298">
        <v>304012.84716118063</v>
      </c>
      <c r="C8" s="298">
        <v>316400.04432378395</v>
      </c>
      <c r="D8" s="299">
        <v>325936.51275785529</v>
      </c>
      <c r="E8" s="299">
        <v>333095.7420454091</v>
      </c>
      <c r="F8" s="300">
        <v>340866.44645617984</v>
      </c>
      <c r="G8" s="300">
        <v>345645.2513183048</v>
      </c>
      <c r="H8" s="299">
        <v>350442.92085956276</v>
      </c>
      <c r="I8" s="297">
        <v>349435.87406607298</v>
      </c>
      <c r="J8">
        <v>348598.14901200472</v>
      </c>
      <c r="K8" s="256">
        <v>343458.02493452211</v>
      </c>
      <c r="L8" s="256">
        <v>342670.02</v>
      </c>
    </row>
    <row r="11" spans="1:12" ht="13.15" x14ac:dyDescent="0.4">
      <c r="H11" s="27"/>
    </row>
    <row r="12" spans="1:12" x14ac:dyDescent="0.35">
      <c r="B12" s="276"/>
      <c r="C12" s="276"/>
      <c r="D12" s="276"/>
      <c r="E12" s="276"/>
      <c r="F12" s="276"/>
      <c r="G12" s="276"/>
      <c r="H12" s="276"/>
      <c r="I12" s="276"/>
      <c r="J12" s="276"/>
      <c r="K12" s="276"/>
    </row>
    <row r="13" spans="1:12" x14ac:dyDescent="0.35">
      <c r="A13" t="s">
        <v>425</v>
      </c>
      <c r="B13">
        <v>1.209005305722969</v>
      </c>
      <c r="C13">
        <v>1.1854007070583932</v>
      </c>
      <c r="D13">
        <v>1.171519040022196</v>
      </c>
      <c r="E13">
        <v>1.1524129436047672</v>
      </c>
      <c r="F13">
        <v>1.1528294177732381</v>
      </c>
      <c r="G13">
        <v>1.1361980490204115</v>
      </c>
      <c r="H13">
        <v>1.1113811305889305</v>
      </c>
      <c r="I13">
        <v>1.0866388060827894</v>
      </c>
      <c r="J13">
        <v>1.0683559888076541</v>
      </c>
      <c r="K13" s="25">
        <v>1.0539035680193081</v>
      </c>
      <c r="L13" s="25">
        <v>1</v>
      </c>
    </row>
    <row r="14" spans="1:12" x14ac:dyDescent="0.35">
      <c r="A14" s="25" t="s">
        <v>426</v>
      </c>
      <c r="B14" s="25">
        <f t="shared" ref="B14:J14" si="0">B5*B13</f>
        <v>224324.8894503683</v>
      </c>
      <c r="C14" s="25">
        <f t="shared" si="0"/>
        <v>234239.92131756674</v>
      </c>
      <c r="D14" s="25">
        <f t="shared" si="0"/>
        <v>240173.1183949504</v>
      </c>
      <c r="E14" s="25">
        <f t="shared" si="0"/>
        <v>250561.07943737929</v>
      </c>
      <c r="F14" s="25">
        <f t="shared" si="0"/>
        <v>259225.34969172627</v>
      </c>
      <c r="G14" s="25">
        <f t="shared" si="0"/>
        <v>265279.12281596853</v>
      </c>
      <c r="H14" s="25">
        <f t="shared" si="0"/>
        <v>271010.2886941107</v>
      </c>
      <c r="I14" s="25">
        <f t="shared" si="0"/>
        <v>272999.52716859744</v>
      </c>
      <c r="J14" s="25">
        <f t="shared" si="0"/>
        <v>276076.00777976355</v>
      </c>
      <c r="K14" s="25">
        <f t="shared" ref="K14" si="1">K5*K13</f>
        <v>274004.05140019814</v>
      </c>
      <c r="L14" s="256">
        <v>268872.92</v>
      </c>
    </row>
    <row r="15" spans="1:12" x14ac:dyDescent="0.35">
      <c r="A15" s="25" t="s">
        <v>427</v>
      </c>
      <c r="B15" s="25">
        <f t="shared" ref="B15:J15" si="2">B7*B13</f>
        <v>304012.84716118063</v>
      </c>
      <c r="C15" s="25">
        <f t="shared" si="2"/>
        <v>316400.04432378395</v>
      </c>
      <c r="D15" s="25">
        <f t="shared" si="2"/>
        <v>325936.51275785529</v>
      </c>
      <c r="E15" s="25">
        <f t="shared" si="2"/>
        <v>333095.7420454091</v>
      </c>
      <c r="F15" s="25">
        <f t="shared" si="2"/>
        <v>340866.44645617984</v>
      </c>
      <c r="G15" s="25">
        <f t="shared" si="2"/>
        <v>345645.2513183048</v>
      </c>
      <c r="H15" s="25">
        <f t="shared" si="2"/>
        <v>350442.92085956276</v>
      </c>
      <c r="I15" s="25">
        <f t="shared" si="2"/>
        <v>349435.87406607298</v>
      </c>
      <c r="J15" s="25">
        <f t="shared" si="2"/>
        <v>348598.14901200472</v>
      </c>
      <c r="K15" s="25">
        <f t="shared" ref="K15" si="3">K7*K13</f>
        <v>343458.02493452211</v>
      </c>
      <c r="L15" s="256">
        <v>342670.02</v>
      </c>
    </row>
    <row r="16" spans="1:12" x14ac:dyDescent="0.35">
      <c r="B16" s="277"/>
      <c r="C16" s="277"/>
      <c r="D16" s="277"/>
      <c r="E16" s="277"/>
      <c r="F16" s="277"/>
      <c r="G16" s="277"/>
      <c r="H16" s="277"/>
      <c r="I16" s="277"/>
      <c r="J16" s="277"/>
    </row>
    <row r="17" spans="1:8" ht="13.15" thickBot="1" x14ac:dyDescent="0.4"/>
    <row r="18" spans="1:8" ht="13.15" x14ac:dyDescent="0.35">
      <c r="C18" s="468" t="s">
        <v>318</v>
      </c>
      <c r="D18" s="469" t="s">
        <v>422</v>
      </c>
      <c r="E18" s="469" t="s">
        <v>421</v>
      </c>
      <c r="F18" s="469" t="s">
        <v>430</v>
      </c>
      <c r="G18" s="469" t="s">
        <v>431</v>
      </c>
      <c r="H18" s="469" t="s">
        <v>432</v>
      </c>
    </row>
    <row r="19" spans="1:8" ht="13.15" x14ac:dyDescent="0.35">
      <c r="C19" s="259" t="s">
        <v>433</v>
      </c>
      <c r="D19" s="256">
        <v>66</v>
      </c>
      <c r="E19" s="256">
        <v>268872.92</v>
      </c>
      <c r="F19" s="256">
        <v>85060</v>
      </c>
      <c r="G19" s="256">
        <v>120291</v>
      </c>
      <c r="H19" s="256">
        <v>424420</v>
      </c>
    </row>
    <row r="20" spans="1:8" ht="13.15" x14ac:dyDescent="0.35">
      <c r="C20" s="259" t="s">
        <v>434</v>
      </c>
      <c r="D20" s="256">
        <v>66</v>
      </c>
      <c r="E20" s="256">
        <v>342670.02</v>
      </c>
      <c r="F20" s="256">
        <v>67331.27</v>
      </c>
      <c r="G20" s="256">
        <v>146623</v>
      </c>
      <c r="H20" s="256">
        <v>453204</v>
      </c>
    </row>
    <row r="32" spans="1:8" ht="13.9" x14ac:dyDescent="0.35">
      <c r="A32" s="274" t="s">
        <v>330</v>
      </c>
    </row>
    <row r="33" spans="1:10" x14ac:dyDescent="0.35">
      <c r="A33" s="274" t="s">
        <v>335</v>
      </c>
    </row>
    <row r="34" spans="1:10" x14ac:dyDescent="0.35">
      <c r="A34" s="274" t="s">
        <v>319</v>
      </c>
    </row>
    <row r="35" spans="1:10" x14ac:dyDescent="0.35">
      <c r="A35" s="274"/>
      <c r="B35" s="179" t="s">
        <v>491</v>
      </c>
      <c r="H35" s="179" t="s">
        <v>496</v>
      </c>
      <c r="I35" s="179" t="s">
        <v>516</v>
      </c>
    </row>
    <row r="36" spans="1:10" x14ac:dyDescent="0.35">
      <c r="A36" s="179"/>
      <c r="B36" s="179" t="s">
        <v>75</v>
      </c>
      <c r="C36" s="261"/>
      <c r="D36" s="261"/>
      <c r="E36" s="261"/>
      <c r="F36" s="261"/>
      <c r="G36" s="261"/>
      <c r="H36" s="179" t="s">
        <v>138</v>
      </c>
      <c r="I36" s="261" t="s">
        <v>329</v>
      </c>
      <c r="J36" s="179"/>
    </row>
    <row r="37" spans="1:10" x14ac:dyDescent="0.35">
      <c r="A37" s="179"/>
      <c r="B37" s="261" t="s">
        <v>314</v>
      </c>
      <c r="C37" s="261"/>
      <c r="D37" s="261"/>
      <c r="E37" s="261"/>
      <c r="F37" s="261"/>
      <c r="G37" s="261"/>
      <c r="H37" s="261" t="s">
        <v>135</v>
      </c>
      <c r="I37" s="261" t="s">
        <v>320</v>
      </c>
      <c r="J37" s="179"/>
    </row>
    <row r="38" spans="1:10" x14ac:dyDescent="0.35">
      <c r="A38" s="179"/>
      <c r="B38" s="261" t="s">
        <v>315</v>
      </c>
      <c r="C38" s="261"/>
      <c r="D38" s="261"/>
      <c r="E38" s="179"/>
      <c r="F38" s="179"/>
      <c r="G38" s="261"/>
      <c r="H38" s="261" t="s">
        <v>134</v>
      </c>
      <c r="I38" s="261" t="s">
        <v>321</v>
      </c>
      <c r="J38" s="179"/>
    </row>
    <row r="39" spans="1:10" x14ac:dyDescent="0.35">
      <c r="A39" s="179"/>
      <c r="B39" s="261" t="s">
        <v>316</v>
      </c>
      <c r="C39" s="261"/>
      <c r="D39" s="261"/>
      <c r="E39" s="179"/>
      <c r="F39" s="179"/>
      <c r="G39" s="274"/>
      <c r="H39" s="274" t="s">
        <v>133</v>
      </c>
      <c r="I39" s="274" t="s">
        <v>322</v>
      </c>
      <c r="J39" s="179"/>
    </row>
    <row r="40" spans="1:10" x14ac:dyDescent="0.35">
      <c r="A40" s="179"/>
      <c r="B40" s="261" t="s">
        <v>21</v>
      </c>
      <c r="C40" s="261"/>
      <c r="D40" s="261"/>
      <c r="E40" s="179"/>
      <c r="F40" s="179"/>
      <c r="G40" s="261"/>
      <c r="H40" s="261" t="s">
        <v>131</v>
      </c>
      <c r="I40" s="261" t="s">
        <v>323</v>
      </c>
      <c r="J40" s="179"/>
    </row>
    <row r="41" spans="1:10" x14ac:dyDescent="0.35">
      <c r="A41" s="179"/>
      <c r="B41" s="262"/>
      <c r="C41" s="262"/>
      <c r="D41" s="262"/>
      <c r="E41" s="179"/>
      <c r="F41" s="179"/>
      <c r="G41" s="179"/>
      <c r="H41" s="179"/>
      <c r="I41" s="179"/>
      <c r="J41" s="179"/>
    </row>
    <row r="42" spans="1:10" x14ac:dyDescent="0.35">
      <c r="A42" s="179" t="s">
        <v>598</v>
      </c>
      <c r="C42" s="279"/>
      <c r="D42" s="279"/>
      <c r="E42" s="279"/>
      <c r="F42" s="279"/>
    </row>
    <row r="43" spans="1:10" x14ac:dyDescent="0.35">
      <c r="A43" s="179" t="s">
        <v>487</v>
      </c>
      <c r="C43" s="279"/>
      <c r="D43" s="279"/>
      <c r="E43" s="279"/>
      <c r="F43" s="279"/>
    </row>
  </sheetData>
  <mergeCells count="1">
    <mergeCell ref="A2:C2"/>
  </mergeCells>
  <hyperlinks>
    <hyperlink ref="A2:C2" location="TOC!A1" display="Return to Table of Contents"/>
  </hyperlinks>
  <pageMargins left="0.25" right="0.25" top="0.75" bottom="0.75" header="0.3" footer="0.3"/>
  <pageSetup scale="63" fitToHeight="0" orientation="portrait" horizontalDpi="1200" verticalDpi="1200" r:id="rId1"/>
  <headerFooter>
    <oddHeader>&amp;L2021-22 &amp;"Arial,Italic"Survey of Dental Education
&amp;"Arial,Regular"Report 2 - Tuition, Admission, and Attrition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6"/>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328125" defaultRowHeight="12.75" x14ac:dyDescent="0.35"/>
  <cols>
    <col min="1" max="1" width="11.33203125" style="3" bestFit="1" customWidth="1"/>
    <col min="2" max="2" width="46.86328125" style="3" customWidth="1"/>
    <col min="3" max="3" width="20.46484375" style="3" customWidth="1"/>
    <col min="4" max="11" width="14.33203125" style="3" customWidth="1"/>
    <col min="12" max="16384" width="9.1328125" style="3"/>
  </cols>
  <sheetData>
    <row r="1" spans="1:11" ht="15.75" x14ac:dyDescent="0.4">
      <c r="A1" s="360" t="s">
        <v>503</v>
      </c>
      <c r="B1" s="360"/>
      <c r="C1" s="360"/>
      <c r="D1" s="7"/>
      <c r="E1" s="7"/>
      <c r="F1" s="7"/>
      <c r="G1" s="7"/>
      <c r="H1" s="7"/>
      <c r="I1" s="7"/>
      <c r="J1" s="7"/>
      <c r="K1" s="7"/>
    </row>
    <row r="2" spans="1:11" ht="13.5" x14ac:dyDescent="0.35">
      <c r="A2" s="599" t="s">
        <v>0</v>
      </c>
      <c r="B2" s="599"/>
      <c r="C2" s="7"/>
      <c r="D2" s="7"/>
      <c r="E2" s="7"/>
      <c r="F2" s="7"/>
      <c r="G2" s="7"/>
      <c r="H2" s="7"/>
      <c r="I2" s="7"/>
      <c r="J2" s="7"/>
      <c r="K2" s="7"/>
    </row>
    <row r="3" spans="1:11" ht="38.25" customHeight="1" x14ac:dyDescent="0.4">
      <c r="A3" s="8" t="s">
        <v>147</v>
      </c>
      <c r="B3" s="10" t="s">
        <v>7</v>
      </c>
      <c r="C3" s="582" t="s">
        <v>148</v>
      </c>
      <c r="D3" s="59" t="s">
        <v>149</v>
      </c>
      <c r="E3" s="57" t="s">
        <v>142</v>
      </c>
      <c r="F3" s="60" t="s">
        <v>150</v>
      </c>
      <c r="G3" s="59" t="s">
        <v>151</v>
      </c>
      <c r="H3" s="57" t="s">
        <v>144</v>
      </c>
      <c r="I3" s="57" t="s">
        <v>257</v>
      </c>
      <c r="J3" s="60" t="s">
        <v>146</v>
      </c>
      <c r="K3" s="59" t="s">
        <v>152</v>
      </c>
    </row>
    <row r="4" spans="1:11" ht="20.100000000000001" customHeight="1" x14ac:dyDescent="0.35">
      <c r="A4" s="11">
        <v>1</v>
      </c>
      <c r="B4" s="12" t="s">
        <v>112</v>
      </c>
      <c r="C4" s="536" t="s">
        <v>153</v>
      </c>
      <c r="D4" s="18">
        <v>68000</v>
      </c>
      <c r="E4" s="43">
        <v>13600</v>
      </c>
      <c r="F4" s="19">
        <v>81600</v>
      </c>
      <c r="G4" s="18">
        <v>26038</v>
      </c>
      <c r="H4" s="43">
        <v>5309</v>
      </c>
      <c r="I4" s="43">
        <v>1400</v>
      </c>
      <c r="J4" s="39">
        <v>5944</v>
      </c>
      <c r="K4" s="79">
        <v>120291</v>
      </c>
    </row>
    <row r="5" spans="1:11" ht="20.100000000000001" customHeight="1" x14ac:dyDescent="0.35">
      <c r="A5" s="13">
        <v>2</v>
      </c>
      <c r="B5" s="14" t="s">
        <v>32</v>
      </c>
      <c r="C5" s="546" t="s">
        <v>153</v>
      </c>
      <c r="D5" s="61">
        <v>102076</v>
      </c>
      <c r="E5" s="62">
        <v>9300</v>
      </c>
      <c r="F5" s="63">
        <v>111376</v>
      </c>
      <c r="G5" s="61">
        <v>25246</v>
      </c>
      <c r="H5" s="62">
        <v>0</v>
      </c>
      <c r="I5" s="62">
        <v>2543</v>
      </c>
      <c r="J5" s="76">
        <v>1680</v>
      </c>
      <c r="K5" s="80">
        <v>140845</v>
      </c>
    </row>
    <row r="6" spans="1:11" ht="20.100000000000001" customHeight="1" x14ac:dyDescent="0.35">
      <c r="A6" s="11">
        <v>3</v>
      </c>
      <c r="B6" s="12" t="s">
        <v>99</v>
      </c>
      <c r="C6" s="536" t="s">
        <v>153</v>
      </c>
      <c r="D6" s="64">
        <v>96600</v>
      </c>
      <c r="E6" s="65">
        <v>15796</v>
      </c>
      <c r="F6" s="66">
        <v>112396</v>
      </c>
      <c r="G6" s="64">
        <v>16935</v>
      </c>
      <c r="H6" s="65">
        <v>8140</v>
      </c>
      <c r="I6" s="65">
        <v>3322</v>
      </c>
      <c r="J6" s="77">
        <v>900</v>
      </c>
      <c r="K6" s="81">
        <v>141693</v>
      </c>
    </row>
    <row r="7" spans="1:11" ht="20.100000000000001" customHeight="1" x14ac:dyDescent="0.35">
      <c r="A7" s="13">
        <v>4</v>
      </c>
      <c r="B7" s="14" t="s">
        <v>97</v>
      </c>
      <c r="C7" s="546" t="s">
        <v>153</v>
      </c>
      <c r="D7" s="61">
        <v>92448</v>
      </c>
      <c r="E7" s="62">
        <v>25419</v>
      </c>
      <c r="F7" s="63">
        <v>117867</v>
      </c>
      <c r="G7" s="61">
        <v>26000</v>
      </c>
      <c r="H7" s="62">
        <v>1648</v>
      </c>
      <c r="I7" s="62">
        <v>366</v>
      </c>
      <c r="J7" s="76">
        <v>663</v>
      </c>
      <c r="K7" s="80">
        <v>146544</v>
      </c>
    </row>
    <row r="8" spans="1:11" ht="20.100000000000001" customHeight="1" x14ac:dyDescent="0.35">
      <c r="A8" s="11">
        <v>5</v>
      </c>
      <c r="B8" s="12" t="s">
        <v>79</v>
      </c>
      <c r="C8" s="536" t="s">
        <v>153</v>
      </c>
      <c r="D8" s="64">
        <v>109945</v>
      </c>
      <c r="E8" s="65">
        <v>16049</v>
      </c>
      <c r="F8" s="66">
        <v>125994</v>
      </c>
      <c r="G8" s="64">
        <v>12925</v>
      </c>
      <c r="H8" s="65">
        <v>2840</v>
      </c>
      <c r="I8" s="65">
        <v>3899</v>
      </c>
      <c r="J8" s="77">
        <v>965</v>
      </c>
      <c r="K8" s="81">
        <v>146623</v>
      </c>
    </row>
    <row r="9" spans="1:11" ht="20.100000000000001" customHeight="1" x14ac:dyDescent="0.35">
      <c r="A9" s="13">
        <v>6</v>
      </c>
      <c r="B9" s="14" t="s">
        <v>11</v>
      </c>
      <c r="C9" s="546" t="s">
        <v>153</v>
      </c>
      <c r="D9" s="61">
        <v>119128</v>
      </c>
      <c r="E9" s="62">
        <v>18340</v>
      </c>
      <c r="F9" s="63">
        <v>137468</v>
      </c>
      <c r="G9" s="61">
        <v>0</v>
      </c>
      <c r="H9" s="62">
        <v>15</v>
      </c>
      <c r="I9" s="62">
        <v>0</v>
      </c>
      <c r="J9" s="76">
        <v>10492</v>
      </c>
      <c r="K9" s="80">
        <v>147975</v>
      </c>
    </row>
    <row r="10" spans="1:11" ht="20.100000000000001" customHeight="1" x14ac:dyDescent="0.35">
      <c r="A10" s="11">
        <v>7</v>
      </c>
      <c r="B10" s="12" t="s">
        <v>98</v>
      </c>
      <c r="C10" s="536" t="s">
        <v>153</v>
      </c>
      <c r="D10" s="64">
        <v>119818</v>
      </c>
      <c r="E10" s="65">
        <v>11540</v>
      </c>
      <c r="F10" s="66">
        <v>131358</v>
      </c>
      <c r="G10" s="64">
        <v>21470</v>
      </c>
      <c r="H10" s="65">
        <v>3328</v>
      </c>
      <c r="I10" s="65">
        <v>0</v>
      </c>
      <c r="J10" s="77">
        <v>12760</v>
      </c>
      <c r="K10" s="81">
        <v>168916</v>
      </c>
    </row>
    <row r="11" spans="1:11" ht="20.100000000000001" customHeight="1" x14ac:dyDescent="0.35">
      <c r="A11" s="13">
        <v>8</v>
      </c>
      <c r="B11" s="14" t="s">
        <v>60</v>
      </c>
      <c r="C11" s="546" t="s">
        <v>153</v>
      </c>
      <c r="D11" s="61">
        <v>124668</v>
      </c>
      <c r="E11" s="62">
        <v>7030</v>
      </c>
      <c r="F11" s="63">
        <v>131698</v>
      </c>
      <c r="G11" s="61">
        <v>15239</v>
      </c>
      <c r="H11" s="62">
        <v>27352</v>
      </c>
      <c r="I11" s="62">
        <v>632</v>
      </c>
      <c r="J11" s="76">
        <v>0</v>
      </c>
      <c r="K11" s="80">
        <v>174921</v>
      </c>
    </row>
    <row r="12" spans="1:11" ht="20.100000000000001" customHeight="1" x14ac:dyDescent="0.35">
      <c r="A12" s="11">
        <v>9</v>
      </c>
      <c r="B12" s="12" t="s">
        <v>42</v>
      </c>
      <c r="C12" s="536" t="s">
        <v>153</v>
      </c>
      <c r="D12" s="64">
        <v>137600</v>
      </c>
      <c r="E12" s="65">
        <v>6152</v>
      </c>
      <c r="F12" s="66">
        <v>143752</v>
      </c>
      <c r="G12" s="64">
        <v>16298</v>
      </c>
      <c r="H12" s="65">
        <v>10226</v>
      </c>
      <c r="I12" s="65">
        <v>7171</v>
      </c>
      <c r="J12" s="77">
        <v>0</v>
      </c>
      <c r="K12" s="81">
        <v>177447</v>
      </c>
    </row>
    <row r="13" spans="1:11" ht="20.100000000000001" customHeight="1" x14ac:dyDescent="0.35">
      <c r="A13" s="13">
        <v>10</v>
      </c>
      <c r="B13" s="14" t="s">
        <v>43</v>
      </c>
      <c r="C13" s="546" t="s">
        <v>153</v>
      </c>
      <c r="D13" s="61">
        <v>144968</v>
      </c>
      <c r="E13" s="62">
        <v>784</v>
      </c>
      <c r="F13" s="63">
        <v>145752</v>
      </c>
      <c r="G13" s="61">
        <v>30000</v>
      </c>
      <c r="H13" s="62">
        <v>8412</v>
      </c>
      <c r="I13" s="62">
        <v>0</v>
      </c>
      <c r="J13" s="76">
        <v>420</v>
      </c>
      <c r="K13" s="80">
        <v>184584</v>
      </c>
    </row>
    <row r="14" spans="1:11" ht="20.100000000000001" customHeight="1" x14ac:dyDescent="0.35">
      <c r="A14" s="11">
        <v>11</v>
      </c>
      <c r="B14" s="12" t="s">
        <v>34</v>
      </c>
      <c r="C14" s="536" t="s">
        <v>153</v>
      </c>
      <c r="D14" s="64">
        <v>139990</v>
      </c>
      <c r="E14" s="65">
        <v>27319</v>
      </c>
      <c r="F14" s="66">
        <v>167309</v>
      </c>
      <c r="G14" s="64">
        <v>18322</v>
      </c>
      <c r="H14" s="65">
        <v>0</v>
      </c>
      <c r="I14" s="65">
        <v>0</v>
      </c>
      <c r="J14" s="77">
        <v>0</v>
      </c>
      <c r="K14" s="81">
        <v>185631</v>
      </c>
    </row>
    <row r="15" spans="1:11" ht="20.100000000000001" customHeight="1" x14ac:dyDescent="0.35">
      <c r="A15" s="13">
        <v>12</v>
      </c>
      <c r="B15" s="14" t="s">
        <v>29</v>
      </c>
      <c r="C15" s="546" t="s">
        <v>153</v>
      </c>
      <c r="D15" s="61">
        <v>150264</v>
      </c>
      <c r="E15" s="62">
        <v>16616</v>
      </c>
      <c r="F15" s="63">
        <v>166880</v>
      </c>
      <c r="G15" s="61">
        <v>15250</v>
      </c>
      <c r="H15" s="62">
        <v>2900</v>
      </c>
      <c r="I15" s="62">
        <v>3618</v>
      </c>
      <c r="J15" s="76">
        <v>0</v>
      </c>
      <c r="K15" s="80">
        <v>188648</v>
      </c>
    </row>
    <row r="16" spans="1:11" ht="20.100000000000001" customHeight="1" x14ac:dyDescent="0.35">
      <c r="A16" s="11">
        <v>13</v>
      </c>
      <c r="B16" s="12" t="s">
        <v>84</v>
      </c>
      <c r="C16" s="536" t="s">
        <v>153</v>
      </c>
      <c r="D16" s="64">
        <v>119476</v>
      </c>
      <c r="E16" s="65">
        <v>15680</v>
      </c>
      <c r="F16" s="66">
        <v>135156</v>
      </c>
      <c r="G16" s="64">
        <v>9749</v>
      </c>
      <c r="H16" s="65">
        <v>14229</v>
      </c>
      <c r="I16" s="65">
        <v>30604</v>
      </c>
      <c r="J16" s="77">
        <v>0</v>
      </c>
      <c r="K16" s="81">
        <v>189738</v>
      </c>
    </row>
    <row r="17" spans="1:11" ht="20.100000000000001" customHeight="1" x14ac:dyDescent="0.35">
      <c r="A17" s="13">
        <v>14</v>
      </c>
      <c r="B17" s="14" t="s">
        <v>108</v>
      </c>
      <c r="C17" s="546" t="s">
        <v>153</v>
      </c>
      <c r="D17" s="61">
        <v>135630</v>
      </c>
      <c r="E17" s="62">
        <v>7425</v>
      </c>
      <c r="F17" s="63">
        <v>143055</v>
      </c>
      <c r="G17" s="61">
        <v>37108</v>
      </c>
      <c r="H17" s="62">
        <v>13786</v>
      </c>
      <c r="I17" s="62">
        <v>4640</v>
      </c>
      <c r="J17" s="76">
        <v>0</v>
      </c>
      <c r="K17" s="80">
        <v>198589</v>
      </c>
    </row>
    <row r="18" spans="1:11" ht="20.100000000000001" customHeight="1" x14ac:dyDescent="0.35">
      <c r="A18" s="11">
        <v>15</v>
      </c>
      <c r="B18" s="12" t="s">
        <v>45</v>
      </c>
      <c r="C18" s="536" t="s">
        <v>153</v>
      </c>
      <c r="D18" s="64">
        <v>113672</v>
      </c>
      <c r="E18" s="65">
        <v>26892</v>
      </c>
      <c r="F18" s="66">
        <v>140564</v>
      </c>
      <c r="G18" s="64">
        <v>26000</v>
      </c>
      <c r="H18" s="65">
        <v>7448</v>
      </c>
      <c r="I18" s="65">
        <v>1804</v>
      </c>
      <c r="J18" s="77">
        <v>22856</v>
      </c>
      <c r="K18" s="81">
        <v>198672</v>
      </c>
    </row>
    <row r="19" spans="1:11" ht="20.100000000000001" customHeight="1" x14ac:dyDescent="0.35">
      <c r="A19" s="13">
        <v>16</v>
      </c>
      <c r="B19" s="14" t="s">
        <v>66</v>
      </c>
      <c r="C19" s="546" t="s">
        <v>153</v>
      </c>
      <c r="D19" s="61">
        <v>150770</v>
      </c>
      <c r="E19" s="62">
        <v>39985</v>
      </c>
      <c r="F19" s="63">
        <v>190755</v>
      </c>
      <c r="G19" s="61">
        <v>0</v>
      </c>
      <c r="H19" s="62">
        <v>0</v>
      </c>
      <c r="I19" s="62">
        <v>0</v>
      </c>
      <c r="J19" s="76">
        <v>13100</v>
      </c>
      <c r="K19" s="80">
        <v>203855</v>
      </c>
    </row>
    <row r="20" spans="1:11" ht="20.100000000000001" customHeight="1" x14ac:dyDescent="0.35">
      <c r="A20" s="11">
        <v>17</v>
      </c>
      <c r="B20" s="12" t="s">
        <v>25</v>
      </c>
      <c r="C20" s="536" t="s">
        <v>153</v>
      </c>
      <c r="D20" s="64">
        <v>154520</v>
      </c>
      <c r="E20" s="65">
        <v>11756</v>
      </c>
      <c r="F20" s="66">
        <v>166276</v>
      </c>
      <c r="G20" s="64">
        <v>13210</v>
      </c>
      <c r="H20" s="65">
        <v>4191</v>
      </c>
      <c r="I20" s="65">
        <v>9510</v>
      </c>
      <c r="J20" s="77">
        <v>12468</v>
      </c>
      <c r="K20" s="81">
        <v>205655</v>
      </c>
    </row>
    <row r="21" spans="1:11" ht="20.100000000000001" customHeight="1" x14ac:dyDescent="0.35">
      <c r="A21" s="13">
        <v>18</v>
      </c>
      <c r="B21" s="14" t="s">
        <v>102</v>
      </c>
      <c r="C21" s="546" t="s">
        <v>153</v>
      </c>
      <c r="D21" s="61">
        <v>169528</v>
      </c>
      <c r="E21" s="62">
        <v>0</v>
      </c>
      <c r="F21" s="63">
        <v>169528</v>
      </c>
      <c r="G21" s="61">
        <v>7480</v>
      </c>
      <c r="H21" s="62">
        <v>30900</v>
      </c>
      <c r="I21" s="62">
        <v>0</v>
      </c>
      <c r="J21" s="76">
        <v>0</v>
      </c>
      <c r="K21" s="80">
        <v>207908</v>
      </c>
    </row>
    <row r="22" spans="1:11" ht="20.100000000000001" customHeight="1" x14ac:dyDescent="0.35">
      <c r="A22" s="11">
        <v>19</v>
      </c>
      <c r="B22" s="12" t="s">
        <v>584</v>
      </c>
      <c r="C22" s="536" t="s">
        <v>153</v>
      </c>
      <c r="D22" s="64">
        <v>121552</v>
      </c>
      <c r="E22" s="65">
        <v>18268</v>
      </c>
      <c r="F22" s="66">
        <v>139820</v>
      </c>
      <c r="G22" s="64">
        <v>51294</v>
      </c>
      <c r="H22" s="65">
        <v>4695</v>
      </c>
      <c r="I22" s="65">
        <v>792</v>
      </c>
      <c r="J22" s="77">
        <v>13728</v>
      </c>
      <c r="K22" s="81">
        <v>210329</v>
      </c>
    </row>
    <row r="23" spans="1:11" ht="20.100000000000001" customHeight="1" x14ac:dyDescent="0.35">
      <c r="A23" s="13">
        <v>20</v>
      </c>
      <c r="B23" s="14" t="s">
        <v>23</v>
      </c>
      <c r="C23" s="546" t="s">
        <v>153</v>
      </c>
      <c r="D23" s="61">
        <v>165376</v>
      </c>
      <c r="E23" s="62">
        <v>1440</v>
      </c>
      <c r="F23" s="63">
        <v>166816</v>
      </c>
      <c r="G23" s="61">
        <v>16840</v>
      </c>
      <c r="H23" s="62">
        <v>4800</v>
      </c>
      <c r="I23" s="62">
        <v>0</v>
      </c>
      <c r="J23" s="76">
        <v>23600</v>
      </c>
      <c r="K23" s="80">
        <v>212056</v>
      </c>
    </row>
    <row r="24" spans="1:11" ht="20.100000000000001" customHeight="1" x14ac:dyDescent="0.35">
      <c r="A24" s="11">
        <v>21</v>
      </c>
      <c r="B24" s="12" t="s">
        <v>62</v>
      </c>
      <c r="C24" s="536" t="s">
        <v>153</v>
      </c>
      <c r="D24" s="64">
        <v>162890</v>
      </c>
      <c r="E24" s="65">
        <v>8352</v>
      </c>
      <c r="F24" s="66">
        <v>171242</v>
      </c>
      <c r="G24" s="64">
        <v>30000</v>
      </c>
      <c r="H24" s="65">
        <v>6581</v>
      </c>
      <c r="I24" s="65">
        <v>4325</v>
      </c>
      <c r="J24" s="77">
        <v>0</v>
      </c>
      <c r="K24" s="81">
        <v>212148</v>
      </c>
    </row>
    <row r="25" spans="1:11" ht="20.100000000000001" customHeight="1" x14ac:dyDescent="0.35">
      <c r="A25" s="13">
        <v>22</v>
      </c>
      <c r="B25" s="14" t="s">
        <v>38</v>
      </c>
      <c r="C25" s="546" t="s">
        <v>153</v>
      </c>
      <c r="D25" s="61">
        <v>166976</v>
      </c>
      <c r="E25" s="62">
        <v>2038</v>
      </c>
      <c r="F25" s="63">
        <v>169014</v>
      </c>
      <c r="G25" s="61">
        <v>31278</v>
      </c>
      <c r="H25" s="62">
        <v>4650</v>
      </c>
      <c r="I25" s="62">
        <v>2695</v>
      </c>
      <c r="J25" s="76">
        <v>14812</v>
      </c>
      <c r="K25" s="80">
        <v>222449</v>
      </c>
    </row>
    <row r="26" spans="1:11" ht="20.100000000000001" customHeight="1" x14ac:dyDescent="0.35">
      <c r="A26" s="11">
        <v>23</v>
      </c>
      <c r="B26" s="12" t="s">
        <v>27</v>
      </c>
      <c r="C26" s="536" t="s">
        <v>428</v>
      </c>
      <c r="D26" s="64">
        <v>170528</v>
      </c>
      <c r="E26" s="65">
        <v>4886</v>
      </c>
      <c r="F26" s="66">
        <v>175414</v>
      </c>
      <c r="G26" s="64">
        <v>34147</v>
      </c>
      <c r="H26" s="65">
        <v>5784</v>
      </c>
      <c r="I26" s="65">
        <v>0</v>
      </c>
      <c r="J26" s="77">
        <v>8000</v>
      </c>
      <c r="K26" s="81">
        <v>223345</v>
      </c>
    </row>
    <row r="27" spans="1:11" ht="20.100000000000001" customHeight="1" x14ac:dyDescent="0.35">
      <c r="A27" s="13">
        <v>24</v>
      </c>
      <c r="B27" s="14" t="s">
        <v>78</v>
      </c>
      <c r="C27" s="546" t="s">
        <v>153</v>
      </c>
      <c r="D27" s="61">
        <v>157118</v>
      </c>
      <c r="E27" s="62">
        <v>24603</v>
      </c>
      <c r="F27" s="63">
        <v>181721</v>
      </c>
      <c r="G27" s="61">
        <v>12900</v>
      </c>
      <c r="H27" s="62">
        <v>6348</v>
      </c>
      <c r="I27" s="62">
        <v>13289</v>
      </c>
      <c r="J27" s="76">
        <v>10464</v>
      </c>
      <c r="K27" s="80">
        <v>224722</v>
      </c>
    </row>
    <row r="28" spans="1:11" ht="20.100000000000001" customHeight="1" x14ac:dyDescent="0.35">
      <c r="A28" s="11">
        <v>25</v>
      </c>
      <c r="B28" s="12" t="s">
        <v>74</v>
      </c>
      <c r="C28" s="536" t="s">
        <v>153</v>
      </c>
      <c r="D28" s="64">
        <v>147600</v>
      </c>
      <c r="E28" s="65">
        <v>9972</v>
      </c>
      <c r="F28" s="66">
        <v>157572</v>
      </c>
      <c r="G28" s="64">
        <v>19353</v>
      </c>
      <c r="H28" s="65">
        <v>2000</v>
      </c>
      <c r="I28" s="65">
        <v>44760</v>
      </c>
      <c r="J28" s="77">
        <v>1628</v>
      </c>
      <c r="K28" s="81">
        <v>225313</v>
      </c>
    </row>
    <row r="29" spans="1:11" ht="20.100000000000001" customHeight="1" x14ac:dyDescent="0.35">
      <c r="A29" s="13">
        <v>26</v>
      </c>
      <c r="B29" s="14" t="s">
        <v>56</v>
      </c>
      <c r="C29" s="546" t="s">
        <v>153</v>
      </c>
      <c r="D29" s="61">
        <v>193894</v>
      </c>
      <c r="E29" s="62">
        <v>5339</v>
      </c>
      <c r="F29" s="63">
        <v>199233</v>
      </c>
      <c r="G29" s="61">
        <v>15440</v>
      </c>
      <c r="H29" s="62">
        <v>12053</v>
      </c>
      <c r="I29" s="62">
        <v>0</v>
      </c>
      <c r="J29" s="76">
        <v>0</v>
      </c>
      <c r="K29" s="80">
        <v>226726</v>
      </c>
    </row>
    <row r="30" spans="1:11" ht="20.100000000000001" customHeight="1" x14ac:dyDescent="0.35">
      <c r="A30" s="11">
        <v>27</v>
      </c>
      <c r="B30" s="12" t="s">
        <v>81</v>
      </c>
      <c r="C30" s="536" t="s">
        <v>153</v>
      </c>
      <c r="D30" s="64">
        <v>215543</v>
      </c>
      <c r="E30" s="65">
        <v>5700</v>
      </c>
      <c r="F30" s="66">
        <v>221243</v>
      </c>
      <c r="G30" s="64">
        <v>3493</v>
      </c>
      <c r="H30" s="65">
        <v>5630</v>
      </c>
      <c r="I30" s="65">
        <v>0</v>
      </c>
      <c r="J30" s="77">
        <v>0</v>
      </c>
      <c r="K30" s="81">
        <v>230366</v>
      </c>
    </row>
    <row r="31" spans="1:11" ht="20.100000000000001" customHeight="1" x14ac:dyDescent="0.35">
      <c r="A31" s="13">
        <v>28</v>
      </c>
      <c r="B31" s="14" t="s">
        <v>104</v>
      </c>
      <c r="C31" s="546" t="s">
        <v>153</v>
      </c>
      <c r="D31" s="61">
        <v>158116</v>
      </c>
      <c r="E31" s="62">
        <v>13552</v>
      </c>
      <c r="F31" s="63">
        <v>171668</v>
      </c>
      <c r="G31" s="61">
        <v>0</v>
      </c>
      <c r="H31" s="62">
        <v>9133</v>
      </c>
      <c r="I31" s="62">
        <v>49476</v>
      </c>
      <c r="J31" s="76">
        <v>940</v>
      </c>
      <c r="K31" s="80">
        <v>231217</v>
      </c>
    </row>
    <row r="32" spans="1:11" ht="20.100000000000001" customHeight="1" x14ac:dyDescent="0.35">
      <c r="A32" s="11">
        <v>29</v>
      </c>
      <c r="B32" s="12" t="s">
        <v>49</v>
      </c>
      <c r="C32" s="536" t="s">
        <v>153</v>
      </c>
      <c r="D32" s="64">
        <v>176656</v>
      </c>
      <c r="E32" s="65">
        <v>7672</v>
      </c>
      <c r="F32" s="66">
        <v>184328</v>
      </c>
      <c r="G32" s="64">
        <v>10507</v>
      </c>
      <c r="H32" s="65">
        <v>20655</v>
      </c>
      <c r="I32" s="65">
        <v>1896</v>
      </c>
      <c r="J32" s="77">
        <v>18888</v>
      </c>
      <c r="K32" s="81">
        <v>236274</v>
      </c>
    </row>
    <row r="33" spans="1:11" ht="20.100000000000001" customHeight="1" x14ac:dyDescent="0.35">
      <c r="A33" s="13">
        <v>30</v>
      </c>
      <c r="B33" s="14" t="s">
        <v>76</v>
      </c>
      <c r="C33" s="546" t="s">
        <v>153</v>
      </c>
      <c r="D33" s="61">
        <v>147600</v>
      </c>
      <c r="E33" s="62">
        <v>53480</v>
      </c>
      <c r="F33" s="63">
        <v>201080</v>
      </c>
      <c r="G33" s="61">
        <v>22337</v>
      </c>
      <c r="H33" s="62">
        <v>5428</v>
      </c>
      <c r="I33" s="62">
        <v>0</v>
      </c>
      <c r="J33" s="76">
        <v>9192</v>
      </c>
      <c r="K33" s="80">
        <v>238037</v>
      </c>
    </row>
    <row r="34" spans="1:11" ht="20.100000000000001" customHeight="1" x14ac:dyDescent="0.35">
      <c r="A34" s="11">
        <v>31</v>
      </c>
      <c r="B34" s="12" t="s">
        <v>58</v>
      </c>
      <c r="C34" s="536" t="s">
        <v>153</v>
      </c>
      <c r="D34" s="64">
        <v>194012</v>
      </c>
      <c r="E34" s="65">
        <v>11661</v>
      </c>
      <c r="F34" s="66">
        <v>205673</v>
      </c>
      <c r="G34" s="64">
        <v>20282</v>
      </c>
      <c r="H34" s="65">
        <v>2180</v>
      </c>
      <c r="I34" s="65">
        <v>250</v>
      </c>
      <c r="J34" s="77">
        <v>11184</v>
      </c>
      <c r="K34" s="81">
        <v>239569</v>
      </c>
    </row>
    <row r="35" spans="1:11" ht="20.100000000000001" customHeight="1" x14ac:dyDescent="0.35">
      <c r="A35" s="13">
        <v>32</v>
      </c>
      <c r="B35" s="14" t="s">
        <v>40</v>
      </c>
      <c r="C35" s="546" t="s">
        <v>153</v>
      </c>
      <c r="D35" s="61">
        <v>204039</v>
      </c>
      <c r="E35" s="62">
        <v>6128</v>
      </c>
      <c r="F35" s="63">
        <v>210167</v>
      </c>
      <c r="G35" s="61">
        <v>25700</v>
      </c>
      <c r="H35" s="62">
        <v>8557</v>
      </c>
      <c r="I35" s="62">
        <v>5215</v>
      </c>
      <c r="J35" s="76">
        <v>0</v>
      </c>
      <c r="K35" s="80">
        <v>249639</v>
      </c>
    </row>
    <row r="36" spans="1:11" ht="20.100000000000001" customHeight="1" x14ac:dyDescent="0.35">
      <c r="A36" s="11">
        <v>33</v>
      </c>
      <c r="B36" s="12" t="s">
        <v>110</v>
      </c>
      <c r="C36" s="536" t="s">
        <v>429</v>
      </c>
      <c r="D36" s="64">
        <v>229800</v>
      </c>
      <c r="E36" s="65">
        <v>380</v>
      </c>
      <c r="F36" s="66">
        <v>230180</v>
      </c>
      <c r="G36" s="64">
        <v>21650</v>
      </c>
      <c r="H36" s="65">
        <v>0</v>
      </c>
      <c r="I36" s="65">
        <v>0</v>
      </c>
      <c r="J36" s="77">
        <v>0</v>
      </c>
      <c r="K36" s="81">
        <v>251830</v>
      </c>
    </row>
    <row r="37" spans="1:11" ht="20.100000000000001" customHeight="1" x14ac:dyDescent="0.35">
      <c r="A37" s="13">
        <v>34</v>
      </c>
      <c r="B37" s="14" t="s">
        <v>86</v>
      </c>
      <c r="C37" s="546" t="s">
        <v>153</v>
      </c>
      <c r="D37" s="61">
        <v>183148</v>
      </c>
      <c r="E37" s="62">
        <v>9584</v>
      </c>
      <c r="F37" s="63">
        <v>192732</v>
      </c>
      <c r="G37" s="61">
        <v>34965</v>
      </c>
      <c r="H37" s="62">
        <v>0</v>
      </c>
      <c r="I37" s="62">
        <v>3320</v>
      </c>
      <c r="J37" s="76">
        <v>22539</v>
      </c>
      <c r="K37" s="80">
        <v>253556</v>
      </c>
    </row>
    <row r="38" spans="1:11" ht="20.100000000000001" customHeight="1" x14ac:dyDescent="0.35">
      <c r="A38" s="11">
        <v>35</v>
      </c>
      <c r="B38" s="12" t="s">
        <v>70</v>
      </c>
      <c r="C38" s="536" t="s">
        <v>153</v>
      </c>
      <c r="D38" s="64">
        <v>221160</v>
      </c>
      <c r="E38" s="65">
        <v>1440</v>
      </c>
      <c r="F38" s="66">
        <v>222600</v>
      </c>
      <c r="G38" s="64">
        <v>25538</v>
      </c>
      <c r="H38" s="65">
        <v>4920</v>
      </c>
      <c r="I38" s="65">
        <v>0</v>
      </c>
      <c r="J38" s="77">
        <v>1880</v>
      </c>
      <c r="K38" s="81">
        <v>254938</v>
      </c>
    </row>
    <row r="39" spans="1:11" ht="20.100000000000001" customHeight="1" x14ac:dyDescent="0.35">
      <c r="A39" s="13">
        <v>36</v>
      </c>
      <c r="B39" s="14" t="s">
        <v>17</v>
      </c>
      <c r="C39" s="546" t="s">
        <v>153</v>
      </c>
      <c r="D39" s="61">
        <v>189322</v>
      </c>
      <c r="E39" s="62">
        <v>6180</v>
      </c>
      <c r="F39" s="63">
        <v>195502</v>
      </c>
      <c r="G39" s="61">
        <v>39648</v>
      </c>
      <c r="H39" s="62">
        <v>0</v>
      </c>
      <c r="I39" s="62">
        <v>220</v>
      </c>
      <c r="J39" s="76">
        <v>24416</v>
      </c>
      <c r="K39" s="80">
        <v>259786</v>
      </c>
    </row>
    <row r="40" spans="1:11" ht="20.100000000000001" customHeight="1" x14ac:dyDescent="0.35">
      <c r="A40" s="11">
        <v>37</v>
      </c>
      <c r="B40" s="12" t="s">
        <v>68</v>
      </c>
      <c r="C40" s="536" t="s">
        <v>153</v>
      </c>
      <c r="D40" s="64">
        <v>220729</v>
      </c>
      <c r="E40" s="65">
        <v>0</v>
      </c>
      <c r="F40" s="66">
        <v>220729</v>
      </c>
      <c r="G40" s="64">
        <v>0</v>
      </c>
      <c r="H40" s="65">
        <v>25366</v>
      </c>
      <c r="I40" s="65">
        <v>2736</v>
      </c>
      <c r="J40" s="77">
        <v>11608</v>
      </c>
      <c r="K40" s="81">
        <v>260439</v>
      </c>
    </row>
    <row r="41" spans="1:11" ht="20.100000000000001" customHeight="1" x14ac:dyDescent="0.35">
      <c r="A41" s="13">
        <v>38</v>
      </c>
      <c r="B41" s="14" t="s">
        <v>18</v>
      </c>
      <c r="C41" s="546" t="s">
        <v>153</v>
      </c>
      <c r="D41" s="61">
        <v>200929</v>
      </c>
      <c r="E41" s="62">
        <v>0</v>
      </c>
      <c r="F41" s="63">
        <v>200929</v>
      </c>
      <c r="G41" s="61">
        <v>24740</v>
      </c>
      <c r="H41" s="62">
        <v>4500</v>
      </c>
      <c r="I41" s="62">
        <v>16210</v>
      </c>
      <c r="J41" s="76">
        <v>18880</v>
      </c>
      <c r="K41" s="80">
        <v>265259</v>
      </c>
    </row>
    <row r="42" spans="1:11" ht="20.100000000000001" customHeight="1" x14ac:dyDescent="0.35">
      <c r="A42" s="11">
        <v>39</v>
      </c>
      <c r="B42" s="12" t="s">
        <v>92</v>
      </c>
      <c r="C42" s="536" t="s">
        <v>153</v>
      </c>
      <c r="D42" s="64">
        <v>176545</v>
      </c>
      <c r="E42" s="65">
        <v>60710</v>
      </c>
      <c r="F42" s="66">
        <v>237255</v>
      </c>
      <c r="G42" s="64">
        <v>19800</v>
      </c>
      <c r="H42" s="65">
        <v>9037</v>
      </c>
      <c r="I42" s="65">
        <v>0</v>
      </c>
      <c r="J42" s="77">
        <v>0</v>
      </c>
      <c r="K42" s="81">
        <v>266092</v>
      </c>
    </row>
    <row r="43" spans="1:11" ht="20.100000000000001" customHeight="1" x14ac:dyDescent="0.35">
      <c r="A43" s="13">
        <v>40</v>
      </c>
      <c r="B43" s="14" t="s">
        <v>315</v>
      </c>
      <c r="C43" s="546" t="s">
        <v>428</v>
      </c>
      <c r="D43" s="61">
        <v>223560</v>
      </c>
      <c r="E43" s="62">
        <v>3700</v>
      </c>
      <c r="F43" s="63">
        <v>227260</v>
      </c>
      <c r="G43" s="61">
        <v>20810</v>
      </c>
      <c r="H43" s="62">
        <v>4500</v>
      </c>
      <c r="I43" s="62">
        <v>3685</v>
      </c>
      <c r="J43" s="76">
        <v>19492</v>
      </c>
      <c r="K43" s="80">
        <v>275747</v>
      </c>
    </row>
    <row r="44" spans="1:11" ht="20.100000000000001" customHeight="1" x14ac:dyDescent="0.35">
      <c r="A44" s="11">
        <v>41</v>
      </c>
      <c r="B44" s="12" t="s">
        <v>106</v>
      </c>
      <c r="C44" s="536" t="s">
        <v>153</v>
      </c>
      <c r="D44" s="64">
        <v>242767</v>
      </c>
      <c r="E44" s="65">
        <v>24320</v>
      </c>
      <c r="F44" s="66">
        <v>267087</v>
      </c>
      <c r="G44" s="64">
        <v>0</v>
      </c>
      <c r="H44" s="65">
        <v>8812</v>
      </c>
      <c r="I44" s="65">
        <v>1104</v>
      </c>
      <c r="J44" s="77">
        <v>464</v>
      </c>
      <c r="K44" s="81">
        <v>277467</v>
      </c>
    </row>
    <row r="45" spans="1:11" ht="20.100000000000001" customHeight="1" x14ac:dyDescent="0.35">
      <c r="A45" s="13">
        <v>42</v>
      </c>
      <c r="B45" s="14" t="s">
        <v>94</v>
      </c>
      <c r="C45" s="546" t="s">
        <v>428</v>
      </c>
      <c r="D45" s="61">
        <v>225827</v>
      </c>
      <c r="E45" s="62">
        <v>21067</v>
      </c>
      <c r="F45" s="63">
        <v>246894</v>
      </c>
      <c r="G45" s="61">
        <v>28925</v>
      </c>
      <c r="H45" s="62">
        <v>0</v>
      </c>
      <c r="I45" s="62">
        <v>2200</v>
      </c>
      <c r="J45" s="76">
        <v>420</v>
      </c>
      <c r="K45" s="80">
        <v>278439</v>
      </c>
    </row>
    <row r="46" spans="1:11" ht="20.100000000000001" customHeight="1" x14ac:dyDescent="0.35">
      <c r="A46" s="11">
        <v>43</v>
      </c>
      <c r="B46" s="12" t="s">
        <v>88</v>
      </c>
      <c r="C46" s="536" t="s">
        <v>429</v>
      </c>
      <c r="D46" s="64">
        <v>253176</v>
      </c>
      <c r="E46" s="65">
        <v>3560</v>
      </c>
      <c r="F46" s="66">
        <v>256736</v>
      </c>
      <c r="G46" s="64">
        <v>22001</v>
      </c>
      <c r="H46" s="65">
        <v>8800</v>
      </c>
      <c r="I46" s="65">
        <v>0</v>
      </c>
      <c r="J46" s="77">
        <v>0</v>
      </c>
      <c r="K46" s="81">
        <v>287537</v>
      </c>
    </row>
    <row r="47" spans="1:11" ht="20.100000000000001" customHeight="1" x14ac:dyDescent="0.35">
      <c r="A47" s="13">
        <v>44</v>
      </c>
      <c r="B47" s="14" t="s">
        <v>35</v>
      </c>
      <c r="C47" s="546" t="s">
        <v>153</v>
      </c>
      <c r="D47" s="61">
        <v>195998</v>
      </c>
      <c r="E47" s="62">
        <v>26191</v>
      </c>
      <c r="F47" s="63">
        <v>222189</v>
      </c>
      <c r="G47" s="61">
        <v>45287</v>
      </c>
      <c r="H47" s="62">
        <v>22000</v>
      </c>
      <c r="I47" s="62">
        <v>0</v>
      </c>
      <c r="J47" s="76">
        <v>0</v>
      </c>
      <c r="K47" s="80">
        <v>289476</v>
      </c>
    </row>
    <row r="48" spans="1:11" ht="20.100000000000001" customHeight="1" x14ac:dyDescent="0.35">
      <c r="A48" s="11">
        <v>45</v>
      </c>
      <c r="B48" s="12" t="s">
        <v>90</v>
      </c>
      <c r="C48" s="536" t="s">
        <v>429</v>
      </c>
      <c r="D48" s="64">
        <v>206504</v>
      </c>
      <c r="E48" s="65">
        <v>6780</v>
      </c>
      <c r="F48" s="66">
        <v>213284</v>
      </c>
      <c r="G48" s="64">
        <v>36770</v>
      </c>
      <c r="H48" s="65">
        <v>5784</v>
      </c>
      <c r="I48" s="65">
        <v>36770</v>
      </c>
      <c r="J48" s="77">
        <v>0</v>
      </c>
      <c r="K48" s="81">
        <v>292608</v>
      </c>
    </row>
    <row r="49" spans="1:11" ht="20.100000000000001" customHeight="1" x14ac:dyDescent="0.35">
      <c r="A49" s="13">
        <v>46</v>
      </c>
      <c r="B49" s="14" t="s">
        <v>75</v>
      </c>
      <c r="C49" s="546" t="s">
        <v>428</v>
      </c>
      <c r="D49" s="61">
        <v>258250</v>
      </c>
      <c r="E49" s="62">
        <v>48680</v>
      </c>
      <c r="F49" s="63">
        <v>306930</v>
      </c>
      <c r="G49" s="61">
        <v>0</v>
      </c>
      <c r="H49" s="62">
        <v>7870</v>
      </c>
      <c r="I49" s="62">
        <v>0</v>
      </c>
      <c r="J49" s="76">
        <v>0</v>
      </c>
      <c r="K49" s="80">
        <v>314800</v>
      </c>
    </row>
    <row r="50" spans="1:11" ht="20.100000000000001" customHeight="1" x14ac:dyDescent="0.35">
      <c r="A50" s="11">
        <v>47</v>
      </c>
      <c r="B50" s="12" t="s">
        <v>47</v>
      </c>
      <c r="C50" s="536" t="s">
        <v>428</v>
      </c>
      <c r="D50" s="64">
        <v>273520</v>
      </c>
      <c r="E50" s="65">
        <v>41800</v>
      </c>
      <c r="F50" s="66">
        <v>315320</v>
      </c>
      <c r="G50" s="64">
        <v>0</v>
      </c>
      <c r="H50" s="65">
        <v>0</v>
      </c>
      <c r="I50" s="65">
        <v>3280</v>
      </c>
      <c r="J50" s="77">
        <v>16696</v>
      </c>
      <c r="K50" s="81">
        <v>335296</v>
      </c>
    </row>
    <row r="51" spans="1:11" ht="20.100000000000001" customHeight="1" x14ac:dyDescent="0.35">
      <c r="A51" s="13">
        <v>48</v>
      </c>
      <c r="B51" s="14" t="s">
        <v>30</v>
      </c>
      <c r="C51" s="546" t="s">
        <v>428</v>
      </c>
      <c r="D51" s="61">
        <v>285952</v>
      </c>
      <c r="E51" s="62">
        <v>8940</v>
      </c>
      <c r="F51" s="63">
        <v>294892</v>
      </c>
      <c r="G51" s="61">
        <v>10500</v>
      </c>
      <c r="H51" s="62">
        <v>20600</v>
      </c>
      <c r="I51" s="62">
        <v>3600</v>
      </c>
      <c r="J51" s="76">
        <v>8272</v>
      </c>
      <c r="K51" s="80">
        <v>337864</v>
      </c>
    </row>
    <row r="52" spans="1:11" ht="20.100000000000001" customHeight="1" x14ac:dyDescent="0.35">
      <c r="A52" s="11">
        <v>49</v>
      </c>
      <c r="B52" s="12" t="s">
        <v>65</v>
      </c>
      <c r="C52" s="536" t="s">
        <v>428</v>
      </c>
      <c r="D52" s="64">
        <v>278776</v>
      </c>
      <c r="E52" s="65">
        <v>7624</v>
      </c>
      <c r="F52" s="66">
        <v>286400</v>
      </c>
      <c r="G52" s="64">
        <v>33048</v>
      </c>
      <c r="H52" s="65">
        <v>5113</v>
      </c>
      <c r="I52" s="65">
        <v>420</v>
      </c>
      <c r="J52" s="77">
        <v>12984</v>
      </c>
      <c r="K52" s="81">
        <v>337965</v>
      </c>
    </row>
    <row r="53" spans="1:11" ht="20.100000000000001" customHeight="1" x14ac:dyDescent="0.35">
      <c r="A53" s="13">
        <v>50</v>
      </c>
      <c r="B53" s="14" t="s">
        <v>51</v>
      </c>
      <c r="C53" s="546" t="s">
        <v>428</v>
      </c>
      <c r="D53" s="61">
        <v>265136</v>
      </c>
      <c r="E53" s="62">
        <v>50010</v>
      </c>
      <c r="F53" s="63">
        <v>315146</v>
      </c>
      <c r="G53" s="61">
        <v>9002</v>
      </c>
      <c r="H53" s="62">
        <v>6365</v>
      </c>
      <c r="I53" s="62">
        <v>2510</v>
      </c>
      <c r="J53" s="76">
        <v>4968</v>
      </c>
      <c r="K53" s="80">
        <v>337991</v>
      </c>
    </row>
    <row r="54" spans="1:11" ht="20.100000000000001" customHeight="1" x14ac:dyDescent="0.35">
      <c r="A54" s="11">
        <v>51</v>
      </c>
      <c r="B54" s="12" t="s">
        <v>63</v>
      </c>
      <c r="C54" s="536" t="s">
        <v>428</v>
      </c>
      <c r="D54" s="64">
        <v>319768</v>
      </c>
      <c r="E54" s="65">
        <v>15449</v>
      </c>
      <c r="F54" s="66">
        <v>335217</v>
      </c>
      <c r="G54" s="64">
        <v>10434</v>
      </c>
      <c r="H54" s="65">
        <v>9181</v>
      </c>
      <c r="I54" s="65">
        <v>0</v>
      </c>
      <c r="J54" s="77">
        <v>698</v>
      </c>
      <c r="K54" s="81">
        <v>355530</v>
      </c>
    </row>
    <row r="55" spans="1:11" ht="20.100000000000001" customHeight="1" x14ac:dyDescent="0.35">
      <c r="A55" s="13">
        <v>52</v>
      </c>
      <c r="B55" s="14" t="s">
        <v>55</v>
      </c>
      <c r="C55" s="546" t="s">
        <v>428</v>
      </c>
      <c r="D55" s="61">
        <v>313600</v>
      </c>
      <c r="E55" s="62">
        <v>4547</v>
      </c>
      <c r="F55" s="63">
        <v>318147</v>
      </c>
      <c r="G55" s="61">
        <v>30044</v>
      </c>
      <c r="H55" s="62">
        <v>4091</v>
      </c>
      <c r="I55" s="62">
        <v>0</v>
      </c>
      <c r="J55" s="76">
        <v>11384</v>
      </c>
      <c r="K55" s="80">
        <v>363666</v>
      </c>
    </row>
    <row r="56" spans="1:11" ht="20.100000000000001" customHeight="1" x14ac:dyDescent="0.35">
      <c r="A56" s="11">
        <v>53</v>
      </c>
      <c r="B56" s="12" t="s">
        <v>21</v>
      </c>
      <c r="C56" s="536" t="s">
        <v>428</v>
      </c>
      <c r="D56" s="64">
        <v>312920</v>
      </c>
      <c r="E56" s="65">
        <v>160</v>
      </c>
      <c r="F56" s="66">
        <v>313080</v>
      </c>
      <c r="G56" s="64">
        <v>29886</v>
      </c>
      <c r="H56" s="65">
        <v>5155</v>
      </c>
      <c r="I56" s="65">
        <v>7030</v>
      </c>
      <c r="J56" s="77">
        <v>14904</v>
      </c>
      <c r="K56" s="81">
        <v>370055</v>
      </c>
    </row>
    <row r="57" spans="1:11" ht="20.100000000000001" customHeight="1" x14ac:dyDescent="0.35">
      <c r="A57" s="13">
        <v>54</v>
      </c>
      <c r="B57" s="14" t="s">
        <v>52</v>
      </c>
      <c r="C57" s="546" t="s">
        <v>428</v>
      </c>
      <c r="D57" s="61">
        <v>340000</v>
      </c>
      <c r="E57" s="62">
        <v>9660</v>
      </c>
      <c r="F57" s="63">
        <v>349660</v>
      </c>
      <c r="G57" s="61">
        <v>15190</v>
      </c>
      <c r="H57" s="62">
        <v>6560</v>
      </c>
      <c r="I57" s="62">
        <v>0</v>
      </c>
      <c r="J57" s="76">
        <v>1880</v>
      </c>
      <c r="K57" s="80">
        <v>373290</v>
      </c>
    </row>
    <row r="58" spans="1:11" ht="20.100000000000001" customHeight="1" x14ac:dyDescent="0.35">
      <c r="A58" s="11">
        <v>55</v>
      </c>
      <c r="B58" s="12" t="s">
        <v>82</v>
      </c>
      <c r="C58" s="536" t="s">
        <v>428</v>
      </c>
      <c r="D58" s="64">
        <v>318828</v>
      </c>
      <c r="E58" s="65">
        <v>5449</v>
      </c>
      <c r="F58" s="66">
        <v>324277</v>
      </c>
      <c r="G58" s="64">
        <v>23328</v>
      </c>
      <c r="H58" s="65">
        <v>7296</v>
      </c>
      <c r="I58" s="65">
        <v>7775</v>
      </c>
      <c r="J58" s="77">
        <v>12768</v>
      </c>
      <c r="K58" s="81">
        <v>375444</v>
      </c>
    </row>
    <row r="59" spans="1:11" ht="20.100000000000001" customHeight="1" x14ac:dyDescent="0.35">
      <c r="A59" s="13">
        <v>56</v>
      </c>
      <c r="B59" s="14" t="s">
        <v>13</v>
      </c>
      <c r="C59" s="546" t="s">
        <v>428</v>
      </c>
      <c r="D59" s="61">
        <v>337976</v>
      </c>
      <c r="E59" s="62">
        <v>13510</v>
      </c>
      <c r="F59" s="63">
        <v>351486</v>
      </c>
      <c r="G59" s="61">
        <v>12000</v>
      </c>
      <c r="H59" s="62">
        <v>15346</v>
      </c>
      <c r="I59" s="62">
        <v>0</v>
      </c>
      <c r="J59" s="76">
        <v>784</v>
      </c>
      <c r="K59" s="80">
        <v>379616</v>
      </c>
    </row>
    <row r="60" spans="1:11" ht="20.100000000000001" customHeight="1" x14ac:dyDescent="0.35">
      <c r="A60" s="11">
        <v>57</v>
      </c>
      <c r="B60" s="12" t="s">
        <v>89</v>
      </c>
      <c r="C60" s="536" t="s">
        <v>428</v>
      </c>
      <c r="D60" s="64">
        <v>316664</v>
      </c>
      <c r="E60" s="65">
        <v>14208</v>
      </c>
      <c r="F60" s="66">
        <v>330872</v>
      </c>
      <c r="G60" s="64">
        <v>38678</v>
      </c>
      <c r="H60" s="65">
        <v>1500</v>
      </c>
      <c r="I60" s="65">
        <v>7064</v>
      </c>
      <c r="J60" s="77">
        <v>2592</v>
      </c>
      <c r="K60" s="81">
        <v>380706</v>
      </c>
    </row>
    <row r="61" spans="1:11" ht="20.100000000000001" customHeight="1" x14ac:dyDescent="0.35">
      <c r="A61" s="13">
        <v>58</v>
      </c>
      <c r="B61" s="14" t="s">
        <v>20</v>
      </c>
      <c r="C61" s="546" t="s">
        <v>428</v>
      </c>
      <c r="D61" s="61">
        <v>333590</v>
      </c>
      <c r="E61" s="62">
        <v>13785</v>
      </c>
      <c r="F61" s="63">
        <v>347375</v>
      </c>
      <c r="G61" s="61">
        <v>20430</v>
      </c>
      <c r="H61" s="62">
        <v>5543</v>
      </c>
      <c r="I61" s="62">
        <v>9780</v>
      </c>
      <c r="J61" s="76">
        <v>0</v>
      </c>
      <c r="K61" s="80">
        <v>383128</v>
      </c>
    </row>
    <row r="62" spans="1:11" ht="20.100000000000001" customHeight="1" x14ac:dyDescent="0.35">
      <c r="A62" s="11">
        <v>59</v>
      </c>
      <c r="B62" s="12" t="s">
        <v>101</v>
      </c>
      <c r="C62" s="536" t="s">
        <v>428</v>
      </c>
      <c r="D62" s="64">
        <v>317840</v>
      </c>
      <c r="E62" s="65">
        <v>4642</v>
      </c>
      <c r="F62" s="66">
        <v>322482</v>
      </c>
      <c r="G62" s="64">
        <v>43501</v>
      </c>
      <c r="H62" s="65">
        <v>5941</v>
      </c>
      <c r="I62" s="65">
        <v>0</v>
      </c>
      <c r="J62" s="77">
        <v>12144</v>
      </c>
      <c r="K62" s="81">
        <v>384068</v>
      </c>
    </row>
    <row r="63" spans="1:11" ht="20.100000000000001" customHeight="1" x14ac:dyDescent="0.35">
      <c r="A63" s="13">
        <v>60</v>
      </c>
      <c r="B63" s="14" t="s">
        <v>72</v>
      </c>
      <c r="C63" s="546" t="s">
        <v>428</v>
      </c>
      <c r="D63" s="61">
        <v>345428</v>
      </c>
      <c r="E63" s="62">
        <v>12553</v>
      </c>
      <c r="F63" s="63">
        <v>357981</v>
      </c>
      <c r="G63" s="61">
        <v>17900</v>
      </c>
      <c r="H63" s="62">
        <v>4840</v>
      </c>
      <c r="I63" s="62">
        <v>2725</v>
      </c>
      <c r="J63" s="76">
        <v>21952</v>
      </c>
      <c r="K63" s="80">
        <v>405398</v>
      </c>
    </row>
    <row r="64" spans="1:11" ht="20.100000000000001" customHeight="1" x14ac:dyDescent="0.35">
      <c r="A64" s="11">
        <v>61</v>
      </c>
      <c r="B64" s="12" t="s">
        <v>53</v>
      </c>
      <c r="C64" s="536" t="s">
        <v>428</v>
      </c>
      <c r="D64" s="64">
        <v>339360</v>
      </c>
      <c r="E64" s="65">
        <v>22224</v>
      </c>
      <c r="F64" s="66">
        <v>361584</v>
      </c>
      <c r="G64" s="64">
        <v>10502</v>
      </c>
      <c r="H64" s="65">
        <v>7850</v>
      </c>
      <c r="I64" s="65">
        <v>3952</v>
      </c>
      <c r="J64" s="77">
        <v>23330</v>
      </c>
      <c r="K64" s="81">
        <v>407218</v>
      </c>
    </row>
    <row r="65" spans="1:11" ht="20.100000000000001" customHeight="1" x14ac:dyDescent="0.35">
      <c r="A65" s="13">
        <v>62</v>
      </c>
      <c r="B65" s="14" t="s">
        <v>16</v>
      </c>
      <c r="C65" s="546" t="s">
        <v>428</v>
      </c>
      <c r="D65" s="61">
        <v>358080</v>
      </c>
      <c r="E65" s="62">
        <v>18708</v>
      </c>
      <c r="F65" s="63">
        <v>376788</v>
      </c>
      <c r="G65" s="61">
        <v>17239</v>
      </c>
      <c r="H65" s="62">
        <v>3200</v>
      </c>
      <c r="I65" s="62">
        <v>0</v>
      </c>
      <c r="J65" s="76">
        <v>10350</v>
      </c>
      <c r="K65" s="80">
        <v>407577</v>
      </c>
    </row>
    <row r="66" spans="1:11" ht="20.100000000000001" customHeight="1" x14ac:dyDescent="0.35">
      <c r="A66" s="11">
        <v>63</v>
      </c>
      <c r="B66" s="12" t="s">
        <v>73</v>
      </c>
      <c r="C66" s="536" t="s">
        <v>428</v>
      </c>
      <c r="D66" s="64">
        <v>354800</v>
      </c>
      <c r="E66" s="65">
        <v>12079</v>
      </c>
      <c r="F66" s="66">
        <v>366879</v>
      </c>
      <c r="G66" s="64">
        <v>25720</v>
      </c>
      <c r="H66" s="65">
        <v>0</v>
      </c>
      <c r="I66" s="65">
        <v>0</v>
      </c>
      <c r="J66" s="77">
        <v>16742</v>
      </c>
      <c r="K66" s="81">
        <v>409341</v>
      </c>
    </row>
    <row r="67" spans="1:11" ht="20.100000000000001" customHeight="1" x14ac:dyDescent="0.35">
      <c r="A67" s="13">
        <v>64</v>
      </c>
      <c r="B67" s="14" t="s">
        <v>14</v>
      </c>
      <c r="C67" s="546" t="s">
        <v>428</v>
      </c>
      <c r="D67" s="61">
        <v>332488</v>
      </c>
      <c r="E67" s="62">
        <v>2808</v>
      </c>
      <c r="F67" s="63">
        <v>335296</v>
      </c>
      <c r="G67" s="61">
        <v>11203</v>
      </c>
      <c r="H67" s="62">
        <v>4569</v>
      </c>
      <c r="I67" s="62">
        <v>49455</v>
      </c>
      <c r="J67" s="76">
        <v>13649</v>
      </c>
      <c r="K67" s="80">
        <v>414172</v>
      </c>
    </row>
    <row r="68" spans="1:11" ht="20.100000000000001" customHeight="1" x14ac:dyDescent="0.35">
      <c r="A68" s="11">
        <v>65</v>
      </c>
      <c r="B68" s="12" t="s">
        <v>19</v>
      </c>
      <c r="C68" s="536" t="s">
        <v>428</v>
      </c>
      <c r="D68" s="64">
        <v>378279</v>
      </c>
      <c r="E68" s="65">
        <v>439</v>
      </c>
      <c r="F68" s="66">
        <v>378718</v>
      </c>
      <c r="G68" s="64">
        <v>31950</v>
      </c>
      <c r="H68" s="65">
        <v>0</v>
      </c>
      <c r="I68" s="65">
        <v>1621</v>
      </c>
      <c r="J68" s="77">
        <v>11880</v>
      </c>
      <c r="K68" s="81">
        <v>424169</v>
      </c>
    </row>
    <row r="69" spans="1:11" ht="20.100000000000001" customHeight="1" x14ac:dyDescent="0.35">
      <c r="A69" s="13">
        <v>66</v>
      </c>
      <c r="B69" s="14" t="s">
        <v>36</v>
      </c>
      <c r="C69" s="546" t="s">
        <v>428</v>
      </c>
      <c r="D69" s="61">
        <v>340916</v>
      </c>
      <c r="E69" s="62">
        <v>2808</v>
      </c>
      <c r="F69" s="63">
        <v>343724</v>
      </c>
      <c r="G69" s="61">
        <v>11203</v>
      </c>
      <c r="H69" s="62">
        <v>6024</v>
      </c>
      <c r="I69" s="62">
        <v>49459</v>
      </c>
      <c r="J69" s="76">
        <v>14010</v>
      </c>
      <c r="K69" s="80">
        <v>424420</v>
      </c>
    </row>
    <row r="70" spans="1:11" ht="24.95" customHeight="1" x14ac:dyDescent="0.35">
      <c r="A70" s="15"/>
      <c r="B70" s="16" t="s">
        <v>208</v>
      </c>
      <c r="C70" s="75"/>
      <c r="D70" s="67">
        <v>66</v>
      </c>
      <c r="E70" s="68">
        <v>63</v>
      </c>
      <c r="F70" s="69">
        <v>66</v>
      </c>
      <c r="G70" s="67">
        <v>59</v>
      </c>
      <c r="H70" s="68">
        <v>56</v>
      </c>
      <c r="I70" s="68">
        <v>42</v>
      </c>
      <c r="J70" s="78">
        <v>48</v>
      </c>
      <c r="K70" s="82">
        <v>66</v>
      </c>
    </row>
    <row r="71" spans="1:11" ht="24.95" customHeight="1" x14ac:dyDescent="0.35">
      <c r="A71" s="15"/>
      <c r="B71" s="16" t="s">
        <v>209</v>
      </c>
      <c r="C71" s="75"/>
      <c r="D71" s="67">
        <v>213979</v>
      </c>
      <c r="E71" s="68">
        <v>14552</v>
      </c>
      <c r="F71" s="69">
        <v>227870</v>
      </c>
      <c r="G71" s="67">
        <v>22589</v>
      </c>
      <c r="H71" s="68">
        <v>8214</v>
      </c>
      <c r="I71" s="68">
        <v>9693</v>
      </c>
      <c r="J71" s="78">
        <v>10549</v>
      </c>
      <c r="K71" s="82">
        <v>268873</v>
      </c>
    </row>
    <row r="72" spans="1:11" ht="24.95" customHeight="1" x14ac:dyDescent="0.35">
      <c r="A72" s="15"/>
      <c r="B72" s="16" t="s">
        <v>210</v>
      </c>
      <c r="C72" s="75"/>
      <c r="D72" s="67">
        <v>83425</v>
      </c>
      <c r="E72" s="68">
        <v>13566</v>
      </c>
      <c r="F72" s="69">
        <v>82828</v>
      </c>
      <c r="G72" s="67">
        <v>10362</v>
      </c>
      <c r="H72" s="68">
        <v>6561</v>
      </c>
      <c r="I72" s="68">
        <v>14606</v>
      </c>
      <c r="J72" s="78">
        <v>7523</v>
      </c>
      <c r="K72" s="82">
        <v>85060</v>
      </c>
    </row>
    <row r="73" spans="1:11" s="147" customFormat="1" ht="29.25" customHeight="1" x14ac:dyDescent="0.35">
      <c r="A73" s="593" t="s">
        <v>297</v>
      </c>
      <c r="B73" s="593"/>
      <c r="C73" s="593"/>
      <c r="D73" s="197"/>
      <c r="E73" s="197"/>
      <c r="F73" s="197"/>
      <c r="G73" s="197"/>
      <c r="H73" s="197"/>
      <c r="I73" s="197"/>
      <c r="J73" s="197"/>
      <c r="K73" s="197"/>
    </row>
    <row r="74" spans="1:11" ht="13.9" x14ac:dyDescent="0.35">
      <c r="A74" s="309" t="s">
        <v>502</v>
      </c>
      <c r="B74" s="309"/>
      <c r="C74" s="309"/>
      <c r="D74" s="7"/>
      <c r="E74" s="7"/>
      <c r="F74" s="7"/>
      <c r="G74" s="7"/>
      <c r="H74" s="7"/>
      <c r="I74" s="7"/>
      <c r="J74" s="7"/>
      <c r="K74" s="7"/>
    </row>
    <row r="75" spans="1:11" ht="29.25" customHeight="1" x14ac:dyDescent="0.35">
      <c r="A75" s="156" t="s">
        <v>600</v>
      </c>
      <c r="B75" s="156"/>
      <c r="C75" s="156"/>
      <c r="D75" s="7"/>
      <c r="E75" s="7"/>
      <c r="F75" s="7"/>
      <c r="G75" s="7"/>
      <c r="H75" s="7"/>
      <c r="I75" s="7"/>
      <c r="J75" s="7"/>
      <c r="K75" s="7"/>
    </row>
    <row r="76" spans="1:11" ht="17.25" customHeight="1" x14ac:dyDescent="0.35">
      <c r="A76" s="17" t="s">
        <v>487</v>
      </c>
      <c r="B76" s="4"/>
      <c r="C76" s="7"/>
      <c r="D76" s="7"/>
      <c r="E76" s="7"/>
      <c r="F76" s="7"/>
      <c r="G76" s="7"/>
      <c r="H76" s="7"/>
      <c r="I76" s="7"/>
      <c r="J76" s="7"/>
      <c r="K76" s="7"/>
    </row>
  </sheetData>
  <autoFilter ref="A3:K3"/>
  <mergeCells count="1">
    <mergeCell ref="A2:B2"/>
  </mergeCells>
  <hyperlinks>
    <hyperlink ref="A2:B2" location="TOC!A1" display="Return to Table of Contents"/>
  </hyperlinks>
  <pageMargins left="0.25" right="0.25" top="0.75" bottom="0.75" header="0.3" footer="0.3"/>
  <pageSetup scale="47" fitToWidth="0" orientation="portrait" horizontalDpi="1200" verticalDpi="1200" r:id="rId1"/>
  <headerFooter>
    <oddHeader>&amp;L2021-22 &amp;"Arial,Italic"Survey of Dental Education
&amp;"Arial,Regular"Report 2 - Tuition, Admission, and Attrition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6"/>
  <sheetViews>
    <sheetView workbookViewId="0">
      <pane xSplit="3" ySplit="3" topLeftCell="D4" activePane="bottomRight" state="frozen"/>
      <selection pane="topRight" activeCell="D1" sqref="D1"/>
      <selection pane="bottomLeft" activeCell="A4" sqref="A4"/>
      <selection pane="bottomRight"/>
    </sheetView>
  </sheetViews>
  <sheetFormatPr defaultColWidth="9.1328125" defaultRowHeight="12.75" x14ac:dyDescent="0.35"/>
  <cols>
    <col min="1" max="1" width="11.33203125" style="3" bestFit="1" customWidth="1"/>
    <col min="2" max="2" width="45.46484375" style="3" customWidth="1"/>
    <col min="3" max="3" width="20.796875" style="3" customWidth="1"/>
    <col min="4" max="11" width="14.33203125" style="3" customWidth="1"/>
    <col min="12" max="16384" width="9.1328125" style="3"/>
  </cols>
  <sheetData>
    <row r="1" spans="1:11" ht="15.75" x14ac:dyDescent="0.4">
      <c r="A1" s="360" t="s">
        <v>504</v>
      </c>
      <c r="B1" s="360"/>
      <c r="C1" s="360"/>
      <c r="D1" s="7"/>
      <c r="E1" s="7"/>
      <c r="F1" s="7"/>
      <c r="G1" s="7"/>
      <c r="H1" s="7"/>
      <c r="I1" s="7"/>
      <c r="J1" s="7"/>
      <c r="K1" s="7"/>
    </row>
    <row r="2" spans="1:11" ht="18.75" customHeight="1" x14ac:dyDescent="0.35">
      <c r="A2" s="599" t="s">
        <v>0</v>
      </c>
      <c r="B2" s="599"/>
      <c r="C2" s="7"/>
      <c r="D2" s="7"/>
      <c r="E2" s="7"/>
      <c r="F2" s="7"/>
      <c r="G2" s="7"/>
      <c r="H2" s="7"/>
      <c r="I2" s="7"/>
      <c r="J2" s="7"/>
      <c r="K2" s="7"/>
    </row>
    <row r="3" spans="1:11" ht="38.25" customHeight="1" x14ac:dyDescent="0.4">
      <c r="A3" s="8" t="s">
        <v>147</v>
      </c>
      <c r="B3" s="10" t="s">
        <v>7</v>
      </c>
      <c r="C3" s="582" t="s">
        <v>148</v>
      </c>
      <c r="D3" s="59" t="s">
        <v>154</v>
      </c>
      <c r="E3" s="57" t="s">
        <v>142</v>
      </c>
      <c r="F3" s="60" t="s">
        <v>150</v>
      </c>
      <c r="G3" s="59" t="s">
        <v>151</v>
      </c>
      <c r="H3" s="57" t="s">
        <v>144</v>
      </c>
      <c r="I3" s="57" t="s">
        <v>257</v>
      </c>
      <c r="J3" s="60" t="s">
        <v>146</v>
      </c>
      <c r="K3" s="59" t="s">
        <v>152</v>
      </c>
    </row>
    <row r="4" spans="1:11" ht="20.100000000000001" customHeight="1" x14ac:dyDescent="0.35">
      <c r="A4" s="11">
        <v>1</v>
      </c>
      <c r="B4" s="12" t="s">
        <v>79</v>
      </c>
      <c r="C4" s="583" t="s">
        <v>153</v>
      </c>
      <c r="D4" s="18">
        <v>109945</v>
      </c>
      <c r="E4" s="43">
        <v>16049</v>
      </c>
      <c r="F4" s="19">
        <v>125994</v>
      </c>
      <c r="G4" s="18">
        <v>12925</v>
      </c>
      <c r="H4" s="43">
        <v>2840</v>
      </c>
      <c r="I4" s="43">
        <v>3899</v>
      </c>
      <c r="J4" s="39">
        <v>965</v>
      </c>
      <c r="K4" s="79">
        <v>146623</v>
      </c>
    </row>
    <row r="5" spans="1:11" ht="20.100000000000001" customHeight="1" x14ac:dyDescent="0.35">
      <c r="A5" s="13">
        <v>2</v>
      </c>
      <c r="B5" s="14" t="s">
        <v>60</v>
      </c>
      <c r="C5" s="546" t="s">
        <v>153</v>
      </c>
      <c r="D5" s="61">
        <v>124668</v>
      </c>
      <c r="E5" s="62">
        <v>7030</v>
      </c>
      <c r="F5" s="63">
        <v>131698</v>
      </c>
      <c r="G5" s="61">
        <v>15239</v>
      </c>
      <c r="H5" s="62">
        <v>27352</v>
      </c>
      <c r="I5" s="62">
        <v>632</v>
      </c>
      <c r="J5" s="76">
        <v>0</v>
      </c>
      <c r="K5" s="80">
        <v>174921</v>
      </c>
    </row>
    <row r="6" spans="1:11" ht="20.100000000000001" customHeight="1" x14ac:dyDescent="0.35">
      <c r="A6" s="11">
        <v>3</v>
      </c>
      <c r="B6" s="12" t="s">
        <v>99</v>
      </c>
      <c r="C6" s="583" t="s">
        <v>153</v>
      </c>
      <c r="D6" s="64">
        <v>139800</v>
      </c>
      <c r="E6" s="65">
        <v>15796</v>
      </c>
      <c r="F6" s="66">
        <v>155596</v>
      </c>
      <c r="G6" s="64">
        <v>16935</v>
      </c>
      <c r="H6" s="65">
        <v>8140</v>
      </c>
      <c r="I6" s="65">
        <v>3322</v>
      </c>
      <c r="J6" s="77">
        <v>900</v>
      </c>
      <c r="K6" s="81">
        <v>184893</v>
      </c>
    </row>
    <row r="7" spans="1:11" ht="20.100000000000001" customHeight="1" x14ac:dyDescent="0.35">
      <c r="A7" s="13">
        <v>4</v>
      </c>
      <c r="B7" s="14" t="s">
        <v>34</v>
      </c>
      <c r="C7" s="546" t="s">
        <v>153</v>
      </c>
      <c r="D7" s="61">
        <v>139990</v>
      </c>
      <c r="E7" s="62">
        <v>27319</v>
      </c>
      <c r="F7" s="63">
        <v>167309</v>
      </c>
      <c r="G7" s="61">
        <v>18322</v>
      </c>
      <c r="H7" s="62">
        <v>0</v>
      </c>
      <c r="I7" s="62">
        <v>0</v>
      </c>
      <c r="J7" s="76">
        <v>0</v>
      </c>
      <c r="K7" s="80">
        <v>185631</v>
      </c>
    </row>
    <row r="8" spans="1:11" ht="20.100000000000001" customHeight="1" x14ac:dyDescent="0.35">
      <c r="A8" s="11">
        <v>5</v>
      </c>
      <c r="B8" s="12" t="s">
        <v>97</v>
      </c>
      <c r="C8" s="583" t="s">
        <v>153</v>
      </c>
      <c r="D8" s="64">
        <v>135648</v>
      </c>
      <c r="E8" s="65">
        <v>25419</v>
      </c>
      <c r="F8" s="66">
        <v>161067</v>
      </c>
      <c r="G8" s="64">
        <v>26000</v>
      </c>
      <c r="H8" s="65">
        <v>1648</v>
      </c>
      <c r="I8" s="65">
        <v>366</v>
      </c>
      <c r="J8" s="77">
        <v>663</v>
      </c>
      <c r="K8" s="81">
        <v>189744</v>
      </c>
    </row>
    <row r="9" spans="1:11" ht="20.100000000000001" customHeight="1" x14ac:dyDescent="0.35">
      <c r="A9" s="13">
        <v>6</v>
      </c>
      <c r="B9" s="14" t="s">
        <v>27</v>
      </c>
      <c r="C9" s="546" t="s">
        <v>428</v>
      </c>
      <c r="D9" s="61">
        <v>170528</v>
      </c>
      <c r="E9" s="62">
        <v>4886</v>
      </c>
      <c r="F9" s="63">
        <v>175414</v>
      </c>
      <c r="G9" s="61">
        <v>34147</v>
      </c>
      <c r="H9" s="62">
        <v>5784</v>
      </c>
      <c r="I9" s="62">
        <v>0</v>
      </c>
      <c r="J9" s="76">
        <v>8000</v>
      </c>
      <c r="K9" s="80">
        <v>223345</v>
      </c>
    </row>
    <row r="10" spans="1:11" ht="20.100000000000001" customHeight="1" x14ac:dyDescent="0.35">
      <c r="A10" s="11">
        <v>7</v>
      </c>
      <c r="B10" s="12" t="s">
        <v>98</v>
      </c>
      <c r="C10" s="583" t="s">
        <v>153</v>
      </c>
      <c r="D10" s="64">
        <v>183016</v>
      </c>
      <c r="E10" s="65">
        <v>11540</v>
      </c>
      <c r="F10" s="66">
        <v>194556</v>
      </c>
      <c r="G10" s="64">
        <v>21470</v>
      </c>
      <c r="H10" s="65">
        <v>3328</v>
      </c>
      <c r="I10" s="65">
        <v>0</v>
      </c>
      <c r="J10" s="77">
        <v>12760</v>
      </c>
      <c r="K10" s="81">
        <v>232114</v>
      </c>
    </row>
    <row r="11" spans="1:11" ht="20.100000000000001" customHeight="1" x14ac:dyDescent="0.35">
      <c r="A11" s="13">
        <v>8</v>
      </c>
      <c r="B11" s="14" t="s">
        <v>315</v>
      </c>
      <c r="C11" s="546" t="s">
        <v>428</v>
      </c>
      <c r="D11" s="61">
        <v>223560</v>
      </c>
      <c r="E11" s="62">
        <v>3700</v>
      </c>
      <c r="F11" s="63">
        <v>227260</v>
      </c>
      <c r="G11" s="61">
        <v>20810</v>
      </c>
      <c r="H11" s="62">
        <v>4500</v>
      </c>
      <c r="I11" s="62">
        <v>3685</v>
      </c>
      <c r="J11" s="76">
        <v>19492</v>
      </c>
      <c r="K11" s="80">
        <v>275747</v>
      </c>
    </row>
    <row r="12" spans="1:11" ht="20.100000000000001" customHeight="1" x14ac:dyDescent="0.35">
      <c r="A12" s="11">
        <v>9</v>
      </c>
      <c r="B12" s="12" t="s">
        <v>94</v>
      </c>
      <c r="C12" s="583" t="s">
        <v>428</v>
      </c>
      <c r="D12" s="64">
        <v>225827</v>
      </c>
      <c r="E12" s="65">
        <v>21067</v>
      </c>
      <c r="F12" s="66">
        <v>246894</v>
      </c>
      <c r="G12" s="64">
        <v>28925</v>
      </c>
      <c r="H12" s="65">
        <v>0</v>
      </c>
      <c r="I12" s="65">
        <v>2200</v>
      </c>
      <c r="J12" s="77">
        <v>420</v>
      </c>
      <c r="K12" s="81">
        <v>278439</v>
      </c>
    </row>
    <row r="13" spans="1:11" ht="20.100000000000001" customHeight="1" x14ac:dyDescent="0.35">
      <c r="A13" s="13">
        <v>10</v>
      </c>
      <c r="B13" s="14" t="s">
        <v>110</v>
      </c>
      <c r="C13" s="546" t="s">
        <v>429</v>
      </c>
      <c r="D13" s="61">
        <v>264440</v>
      </c>
      <c r="E13" s="62">
        <v>380</v>
      </c>
      <c r="F13" s="63">
        <v>264820</v>
      </c>
      <c r="G13" s="61">
        <v>21650</v>
      </c>
      <c r="H13" s="62">
        <v>0</v>
      </c>
      <c r="I13" s="62">
        <v>0</v>
      </c>
      <c r="J13" s="76">
        <v>0</v>
      </c>
      <c r="K13" s="80">
        <v>286470</v>
      </c>
    </row>
    <row r="14" spans="1:11" ht="20.100000000000001" customHeight="1" x14ac:dyDescent="0.35">
      <c r="A14" s="11">
        <v>11</v>
      </c>
      <c r="B14" s="12" t="s">
        <v>32</v>
      </c>
      <c r="C14" s="583" t="s">
        <v>153</v>
      </c>
      <c r="D14" s="64">
        <v>251264</v>
      </c>
      <c r="E14" s="65">
        <v>9300</v>
      </c>
      <c r="F14" s="66">
        <v>260564</v>
      </c>
      <c r="G14" s="64">
        <v>25246</v>
      </c>
      <c r="H14" s="65">
        <v>0</v>
      </c>
      <c r="I14" s="65">
        <v>2543</v>
      </c>
      <c r="J14" s="77">
        <v>1680</v>
      </c>
      <c r="K14" s="81">
        <v>290033</v>
      </c>
    </row>
    <row r="15" spans="1:11" ht="20.100000000000001" customHeight="1" x14ac:dyDescent="0.35">
      <c r="A15" s="13">
        <v>12</v>
      </c>
      <c r="B15" s="14" t="s">
        <v>29</v>
      </c>
      <c r="C15" s="546" t="s">
        <v>153</v>
      </c>
      <c r="D15" s="61">
        <v>256184</v>
      </c>
      <c r="E15" s="62">
        <v>16616</v>
      </c>
      <c r="F15" s="63">
        <v>272800</v>
      </c>
      <c r="G15" s="61">
        <v>15250</v>
      </c>
      <c r="H15" s="62">
        <v>2900</v>
      </c>
      <c r="I15" s="62">
        <v>3618</v>
      </c>
      <c r="J15" s="76">
        <v>0</v>
      </c>
      <c r="K15" s="80">
        <v>294568</v>
      </c>
    </row>
    <row r="16" spans="1:11" ht="20.100000000000001" customHeight="1" x14ac:dyDescent="0.35">
      <c r="A16" s="11">
        <v>13</v>
      </c>
      <c r="B16" s="12" t="s">
        <v>56</v>
      </c>
      <c r="C16" s="583" t="s">
        <v>153</v>
      </c>
      <c r="D16" s="64">
        <v>264757</v>
      </c>
      <c r="E16" s="65">
        <v>5339</v>
      </c>
      <c r="F16" s="66">
        <v>270096</v>
      </c>
      <c r="G16" s="64">
        <v>15440</v>
      </c>
      <c r="H16" s="65">
        <v>12053</v>
      </c>
      <c r="I16" s="65">
        <v>0</v>
      </c>
      <c r="J16" s="77">
        <v>0</v>
      </c>
      <c r="K16" s="81">
        <v>297589</v>
      </c>
    </row>
    <row r="17" spans="1:11" ht="20.100000000000001" customHeight="1" x14ac:dyDescent="0.35">
      <c r="A17" s="13">
        <v>14</v>
      </c>
      <c r="B17" s="14" t="s">
        <v>11</v>
      </c>
      <c r="C17" s="546" t="s">
        <v>153</v>
      </c>
      <c r="D17" s="61">
        <v>277680</v>
      </c>
      <c r="E17" s="62">
        <v>18340</v>
      </c>
      <c r="F17" s="63">
        <v>296020</v>
      </c>
      <c r="G17" s="61">
        <v>0</v>
      </c>
      <c r="H17" s="62">
        <v>15</v>
      </c>
      <c r="I17" s="62">
        <v>0</v>
      </c>
      <c r="J17" s="76">
        <v>10492</v>
      </c>
      <c r="K17" s="80">
        <v>306527</v>
      </c>
    </row>
    <row r="18" spans="1:11" ht="20.100000000000001" customHeight="1" x14ac:dyDescent="0.35">
      <c r="A18" s="11">
        <v>15</v>
      </c>
      <c r="B18" s="12" t="s">
        <v>17</v>
      </c>
      <c r="C18" s="583" t="s">
        <v>153</v>
      </c>
      <c r="D18" s="64">
        <v>238302</v>
      </c>
      <c r="E18" s="65">
        <v>6180</v>
      </c>
      <c r="F18" s="66">
        <v>244482</v>
      </c>
      <c r="G18" s="64">
        <v>39648</v>
      </c>
      <c r="H18" s="65">
        <v>0</v>
      </c>
      <c r="I18" s="65">
        <v>220</v>
      </c>
      <c r="J18" s="77">
        <v>24416</v>
      </c>
      <c r="K18" s="81">
        <v>308766</v>
      </c>
    </row>
    <row r="19" spans="1:11" ht="20.100000000000001" customHeight="1" x14ac:dyDescent="0.35">
      <c r="A19" s="13">
        <v>16</v>
      </c>
      <c r="B19" s="14" t="s">
        <v>18</v>
      </c>
      <c r="C19" s="546" t="s">
        <v>153</v>
      </c>
      <c r="D19" s="61">
        <v>245469</v>
      </c>
      <c r="E19" s="62">
        <v>0</v>
      </c>
      <c r="F19" s="63">
        <v>245469</v>
      </c>
      <c r="G19" s="61">
        <v>24740</v>
      </c>
      <c r="H19" s="62">
        <v>4500</v>
      </c>
      <c r="I19" s="62">
        <v>16210</v>
      </c>
      <c r="J19" s="76">
        <v>18880</v>
      </c>
      <c r="K19" s="80">
        <v>309799</v>
      </c>
    </row>
    <row r="20" spans="1:11" ht="20.100000000000001" customHeight="1" x14ac:dyDescent="0.35">
      <c r="A20" s="11">
        <v>17</v>
      </c>
      <c r="B20" s="12" t="s">
        <v>23</v>
      </c>
      <c r="C20" s="583" t="s">
        <v>153</v>
      </c>
      <c r="D20" s="64">
        <v>266588</v>
      </c>
      <c r="E20" s="65">
        <v>1440</v>
      </c>
      <c r="F20" s="66">
        <v>268028</v>
      </c>
      <c r="G20" s="64">
        <v>16840</v>
      </c>
      <c r="H20" s="65">
        <v>4800</v>
      </c>
      <c r="I20" s="65">
        <v>0</v>
      </c>
      <c r="J20" s="77">
        <v>23600</v>
      </c>
      <c r="K20" s="81">
        <v>313268</v>
      </c>
    </row>
    <row r="21" spans="1:11" ht="20.100000000000001" customHeight="1" x14ac:dyDescent="0.35">
      <c r="A21" s="13">
        <v>18</v>
      </c>
      <c r="B21" s="14" t="s">
        <v>45</v>
      </c>
      <c r="C21" s="546" t="s">
        <v>153</v>
      </c>
      <c r="D21" s="61">
        <v>228584</v>
      </c>
      <c r="E21" s="62">
        <v>26892</v>
      </c>
      <c r="F21" s="63">
        <v>255476</v>
      </c>
      <c r="G21" s="61">
        <v>26000</v>
      </c>
      <c r="H21" s="62">
        <v>7448</v>
      </c>
      <c r="I21" s="62">
        <v>1804</v>
      </c>
      <c r="J21" s="76">
        <v>22856</v>
      </c>
      <c r="K21" s="80">
        <v>313584</v>
      </c>
    </row>
    <row r="22" spans="1:11" ht="20.100000000000001" customHeight="1" x14ac:dyDescent="0.35">
      <c r="A22" s="11">
        <v>19</v>
      </c>
      <c r="B22" s="12" t="s">
        <v>75</v>
      </c>
      <c r="C22" s="583" t="s">
        <v>428</v>
      </c>
      <c r="D22" s="64">
        <v>258250</v>
      </c>
      <c r="E22" s="65">
        <v>48680</v>
      </c>
      <c r="F22" s="66">
        <v>306930</v>
      </c>
      <c r="G22" s="64">
        <v>0</v>
      </c>
      <c r="H22" s="65">
        <v>7870</v>
      </c>
      <c r="I22" s="65">
        <v>0</v>
      </c>
      <c r="J22" s="77">
        <v>0</v>
      </c>
      <c r="K22" s="81">
        <v>314800</v>
      </c>
    </row>
    <row r="23" spans="1:11" ht="20.100000000000001" customHeight="1" x14ac:dyDescent="0.35">
      <c r="A23" s="13">
        <v>20</v>
      </c>
      <c r="B23" s="14" t="s">
        <v>112</v>
      </c>
      <c r="C23" s="546" t="s">
        <v>153</v>
      </c>
      <c r="D23" s="61">
        <v>264000</v>
      </c>
      <c r="E23" s="62">
        <v>13600</v>
      </c>
      <c r="F23" s="63">
        <v>277600</v>
      </c>
      <c r="G23" s="61">
        <v>26038</v>
      </c>
      <c r="H23" s="62">
        <v>5309</v>
      </c>
      <c r="I23" s="62">
        <v>1400</v>
      </c>
      <c r="J23" s="76">
        <v>5944</v>
      </c>
      <c r="K23" s="80">
        <v>316291</v>
      </c>
    </row>
    <row r="24" spans="1:11" ht="20.100000000000001" customHeight="1" x14ac:dyDescent="0.35">
      <c r="A24" s="11">
        <v>21</v>
      </c>
      <c r="B24" s="12" t="s">
        <v>88</v>
      </c>
      <c r="C24" s="583" t="s">
        <v>429</v>
      </c>
      <c r="D24" s="64">
        <v>284528</v>
      </c>
      <c r="E24" s="65">
        <v>3560</v>
      </c>
      <c r="F24" s="66">
        <v>288088</v>
      </c>
      <c r="G24" s="64">
        <v>22001</v>
      </c>
      <c r="H24" s="65">
        <v>8800</v>
      </c>
      <c r="I24" s="65">
        <v>0</v>
      </c>
      <c r="J24" s="77">
        <v>0</v>
      </c>
      <c r="K24" s="81">
        <v>318889</v>
      </c>
    </row>
    <row r="25" spans="1:11" ht="20.100000000000001" customHeight="1" x14ac:dyDescent="0.35">
      <c r="A25" s="13">
        <v>22</v>
      </c>
      <c r="B25" s="14" t="s">
        <v>74</v>
      </c>
      <c r="C25" s="546" t="s">
        <v>153</v>
      </c>
      <c r="D25" s="61">
        <v>251800</v>
      </c>
      <c r="E25" s="62">
        <v>9972</v>
      </c>
      <c r="F25" s="63">
        <v>261772</v>
      </c>
      <c r="G25" s="61">
        <v>19353</v>
      </c>
      <c r="H25" s="62">
        <v>2000</v>
      </c>
      <c r="I25" s="62">
        <v>44760</v>
      </c>
      <c r="J25" s="76">
        <v>1628</v>
      </c>
      <c r="K25" s="80">
        <v>329513</v>
      </c>
    </row>
    <row r="26" spans="1:11" ht="20.100000000000001" customHeight="1" x14ac:dyDescent="0.35">
      <c r="A26" s="11">
        <v>23</v>
      </c>
      <c r="B26" s="12" t="s">
        <v>90</v>
      </c>
      <c r="C26" s="583" t="s">
        <v>429</v>
      </c>
      <c r="D26" s="64">
        <v>247616</v>
      </c>
      <c r="E26" s="65">
        <v>6780</v>
      </c>
      <c r="F26" s="66">
        <v>254396</v>
      </c>
      <c r="G26" s="64">
        <v>36770</v>
      </c>
      <c r="H26" s="65">
        <v>5784</v>
      </c>
      <c r="I26" s="65">
        <v>36770</v>
      </c>
      <c r="J26" s="77">
        <v>0</v>
      </c>
      <c r="K26" s="81">
        <v>333720</v>
      </c>
    </row>
    <row r="27" spans="1:11" ht="20.100000000000001" customHeight="1" x14ac:dyDescent="0.35">
      <c r="A27" s="13">
        <v>24</v>
      </c>
      <c r="B27" s="14" t="s">
        <v>47</v>
      </c>
      <c r="C27" s="546" t="s">
        <v>428</v>
      </c>
      <c r="D27" s="61">
        <v>273520</v>
      </c>
      <c r="E27" s="62">
        <v>41800</v>
      </c>
      <c r="F27" s="63">
        <v>315320</v>
      </c>
      <c r="G27" s="61">
        <v>0</v>
      </c>
      <c r="H27" s="62">
        <v>0</v>
      </c>
      <c r="I27" s="62">
        <v>3280</v>
      </c>
      <c r="J27" s="76">
        <v>16696</v>
      </c>
      <c r="K27" s="80">
        <v>335296</v>
      </c>
    </row>
    <row r="28" spans="1:11" ht="20.100000000000001" customHeight="1" x14ac:dyDescent="0.35">
      <c r="A28" s="11">
        <v>25</v>
      </c>
      <c r="B28" s="12" t="s">
        <v>65</v>
      </c>
      <c r="C28" s="583" t="s">
        <v>428</v>
      </c>
      <c r="D28" s="64">
        <v>278776</v>
      </c>
      <c r="E28" s="65">
        <v>7624</v>
      </c>
      <c r="F28" s="66">
        <v>286400</v>
      </c>
      <c r="G28" s="64">
        <v>33048</v>
      </c>
      <c r="H28" s="65">
        <v>5113</v>
      </c>
      <c r="I28" s="65">
        <v>420</v>
      </c>
      <c r="J28" s="77">
        <v>12984</v>
      </c>
      <c r="K28" s="81">
        <v>337965</v>
      </c>
    </row>
    <row r="29" spans="1:11" ht="20.100000000000001" customHeight="1" x14ac:dyDescent="0.35">
      <c r="A29" s="13">
        <v>26</v>
      </c>
      <c r="B29" s="14" t="s">
        <v>51</v>
      </c>
      <c r="C29" s="546" t="s">
        <v>428</v>
      </c>
      <c r="D29" s="61">
        <v>265136</v>
      </c>
      <c r="E29" s="62">
        <v>50010</v>
      </c>
      <c r="F29" s="63">
        <v>315146</v>
      </c>
      <c r="G29" s="61">
        <v>9002</v>
      </c>
      <c r="H29" s="62">
        <v>6365</v>
      </c>
      <c r="I29" s="62">
        <v>2510</v>
      </c>
      <c r="J29" s="76">
        <v>4968</v>
      </c>
      <c r="K29" s="80">
        <v>337991</v>
      </c>
    </row>
    <row r="30" spans="1:11" ht="20.100000000000001" customHeight="1" x14ac:dyDescent="0.35">
      <c r="A30" s="11">
        <v>27</v>
      </c>
      <c r="B30" s="12" t="s">
        <v>30</v>
      </c>
      <c r="C30" s="583" t="s">
        <v>428</v>
      </c>
      <c r="D30" s="64">
        <v>289252</v>
      </c>
      <c r="E30" s="65">
        <v>8940</v>
      </c>
      <c r="F30" s="66">
        <v>298192</v>
      </c>
      <c r="G30" s="64">
        <v>10500</v>
      </c>
      <c r="H30" s="65">
        <v>20600</v>
      </c>
      <c r="I30" s="65">
        <v>3600</v>
      </c>
      <c r="J30" s="77">
        <v>8272</v>
      </c>
      <c r="K30" s="81">
        <v>341164</v>
      </c>
    </row>
    <row r="31" spans="1:11" ht="20.100000000000001" customHeight="1" x14ac:dyDescent="0.35">
      <c r="A31" s="13">
        <v>28</v>
      </c>
      <c r="B31" s="14" t="s">
        <v>43</v>
      </c>
      <c r="C31" s="546" t="s">
        <v>153</v>
      </c>
      <c r="D31" s="61">
        <v>302432</v>
      </c>
      <c r="E31" s="62">
        <v>784</v>
      </c>
      <c r="F31" s="63">
        <v>303216</v>
      </c>
      <c r="G31" s="61">
        <v>30000</v>
      </c>
      <c r="H31" s="62">
        <v>8412</v>
      </c>
      <c r="I31" s="62">
        <v>0</v>
      </c>
      <c r="J31" s="76">
        <v>420</v>
      </c>
      <c r="K31" s="80">
        <v>342048</v>
      </c>
    </row>
    <row r="32" spans="1:11" ht="20.100000000000001" customHeight="1" x14ac:dyDescent="0.35">
      <c r="A32" s="11">
        <v>29</v>
      </c>
      <c r="B32" s="12" t="s">
        <v>42</v>
      </c>
      <c r="C32" s="583" t="s">
        <v>153</v>
      </c>
      <c r="D32" s="64">
        <v>303648</v>
      </c>
      <c r="E32" s="65">
        <v>6152</v>
      </c>
      <c r="F32" s="66">
        <v>309800</v>
      </c>
      <c r="G32" s="64">
        <v>16298</v>
      </c>
      <c r="H32" s="65">
        <v>10226</v>
      </c>
      <c r="I32" s="65">
        <v>7171</v>
      </c>
      <c r="J32" s="77">
        <v>0</v>
      </c>
      <c r="K32" s="81">
        <v>343495</v>
      </c>
    </row>
    <row r="33" spans="1:11" ht="20.100000000000001" customHeight="1" x14ac:dyDescent="0.35">
      <c r="A33" s="13">
        <v>30</v>
      </c>
      <c r="B33" s="14" t="s">
        <v>76</v>
      </c>
      <c r="C33" s="546" t="s">
        <v>153</v>
      </c>
      <c r="D33" s="61">
        <v>254320</v>
      </c>
      <c r="E33" s="62">
        <v>53480</v>
      </c>
      <c r="F33" s="63">
        <v>307800</v>
      </c>
      <c r="G33" s="61">
        <v>22337</v>
      </c>
      <c r="H33" s="62">
        <v>5428</v>
      </c>
      <c r="I33" s="62">
        <v>0</v>
      </c>
      <c r="J33" s="76">
        <v>9192</v>
      </c>
      <c r="K33" s="80">
        <v>344757</v>
      </c>
    </row>
    <row r="34" spans="1:11" ht="20.100000000000001" customHeight="1" x14ac:dyDescent="0.35">
      <c r="A34" s="11">
        <v>31</v>
      </c>
      <c r="B34" s="12" t="s">
        <v>40</v>
      </c>
      <c r="C34" s="583" t="s">
        <v>153</v>
      </c>
      <c r="D34" s="64">
        <v>304593</v>
      </c>
      <c r="E34" s="65">
        <v>6128</v>
      </c>
      <c r="F34" s="66">
        <v>310721</v>
      </c>
      <c r="G34" s="64">
        <v>25700</v>
      </c>
      <c r="H34" s="65">
        <v>8557</v>
      </c>
      <c r="I34" s="65">
        <v>5215</v>
      </c>
      <c r="J34" s="77">
        <v>0</v>
      </c>
      <c r="K34" s="81">
        <v>350193</v>
      </c>
    </row>
    <row r="35" spans="1:11" ht="20.100000000000001" customHeight="1" x14ac:dyDescent="0.35">
      <c r="A35" s="13">
        <v>32</v>
      </c>
      <c r="B35" s="14" t="s">
        <v>84</v>
      </c>
      <c r="C35" s="546" t="s">
        <v>153</v>
      </c>
      <c r="D35" s="61">
        <v>283580</v>
      </c>
      <c r="E35" s="62">
        <v>15680</v>
      </c>
      <c r="F35" s="63">
        <v>299260</v>
      </c>
      <c r="G35" s="61">
        <v>9749</v>
      </c>
      <c r="H35" s="62">
        <v>14229</v>
      </c>
      <c r="I35" s="62">
        <v>30604</v>
      </c>
      <c r="J35" s="76">
        <v>0</v>
      </c>
      <c r="K35" s="80">
        <v>353842</v>
      </c>
    </row>
    <row r="36" spans="1:11" ht="20.100000000000001" customHeight="1" x14ac:dyDescent="0.35">
      <c r="A36" s="11">
        <v>33</v>
      </c>
      <c r="B36" s="12" t="s">
        <v>63</v>
      </c>
      <c r="C36" s="583" t="s">
        <v>428</v>
      </c>
      <c r="D36" s="64">
        <v>319768</v>
      </c>
      <c r="E36" s="65">
        <v>15449</v>
      </c>
      <c r="F36" s="66">
        <v>335217</v>
      </c>
      <c r="G36" s="64">
        <v>10434</v>
      </c>
      <c r="H36" s="65">
        <v>9181</v>
      </c>
      <c r="I36" s="65">
        <v>0</v>
      </c>
      <c r="J36" s="77">
        <v>698</v>
      </c>
      <c r="K36" s="81">
        <v>355530</v>
      </c>
    </row>
    <row r="37" spans="1:11" ht="20.100000000000001" customHeight="1" x14ac:dyDescent="0.35">
      <c r="A37" s="13">
        <v>34</v>
      </c>
      <c r="B37" s="14" t="s">
        <v>102</v>
      </c>
      <c r="C37" s="546" t="s">
        <v>153</v>
      </c>
      <c r="D37" s="61">
        <v>320948</v>
      </c>
      <c r="E37" s="62">
        <v>0</v>
      </c>
      <c r="F37" s="63">
        <v>320948</v>
      </c>
      <c r="G37" s="61">
        <v>7480</v>
      </c>
      <c r="H37" s="62">
        <v>30900</v>
      </c>
      <c r="I37" s="62">
        <v>0</v>
      </c>
      <c r="J37" s="76">
        <v>0</v>
      </c>
      <c r="K37" s="80">
        <v>359328</v>
      </c>
    </row>
    <row r="38" spans="1:11" ht="20.100000000000001" customHeight="1" x14ac:dyDescent="0.35">
      <c r="A38" s="11">
        <v>35</v>
      </c>
      <c r="B38" s="12" t="s">
        <v>25</v>
      </c>
      <c r="C38" s="583" t="s">
        <v>153</v>
      </c>
      <c r="D38" s="64">
        <v>309744</v>
      </c>
      <c r="E38" s="65">
        <v>11756</v>
      </c>
      <c r="F38" s="66">
        <v>321500</v>
      </c>
      <c r="G38" s="64">
        <v>13210</v>
      </c>
      <c r="H38" s="65">
        <v>4191</v>
      </c>
      <c r="I38" s="65">
        <v>9510</v>
      </c>
      <c r="J38" s="77">
        <v>12468</v>
      </c>
      <c r="K38" s="81">
        <v>360879</v>
      </c>
    </row>
    <row r="39" spans="1:11" ht="20.100000000000001" customHeight="1" x14ac:dyDescent="0.35">
      <c r="A39" s="13">
        <v>36</v>
      </c>
      <c r="B39" s="14" t="s">
        <v>104</v>
      </c>
      <c r="C39" s="546" t="s">
        <v>153</v>
      </c>
      <c r="D39" s="61">
        <v>290032</v>
      </c>
      <c r="E39" s="62">
        <v>13552</v>
      </c>
      <c r="F39" s="63">
        <v>303584</v>
      </c>
      <c r="G39" s="61">
        <v>0</v>
      </c>
      <c r="H39" s="62">
        <v>9133</v>
      </c>
      <c r="I39" s="62">
        <v>49476</v>
      </c>
      <c r="J39" s="76">
        <v>940</v>
      </c>
      <c r="K39" s="80">
        <v>363133</v>
      </c>
    </row>
    <row r="40" spans="1:11" ht="20.100000000000001" customHeight="1" x14ac:dyDescent="0.35">
      <c r="A40" s="11">
        <v>37</v>
      </c>
      <c r="B40" s="12" t="s">
        <v>55</v>
      </c>
      <c r="C40" s="583" t="s">
        <v>428</v>
      </c>
      <c r="D40" s="64">
        <v>313600</v>
      </c>
      <c r="E40" s="65">
        <v>4547</v>
      </c>
      <c r="F40" s="66">
        <v>318147</v>
      </c>
      <c r="G40" s="64">
        <v>30044</v>
      </c>
      <c r="H40" s="65">
        <v>4091</v>
      </c>
      <c r="I40" s="65">
        <v>0</v>
      </c>
      <c r="J40" s="77">
        <v>11384</v>
      </c>
      <c r="K40" s="81">
        <v>363666</v>
      </c>
    </row>
    <row r="41" spans="1:11" ht="20.100000000000001" customHeight="1" x14ac:dyDescent="0.35">
      <c r="A41" s="13">
        <v>38</v>
      </c>
      <c r="B41" s="14" t="s">
        <v>584</v>
      </c>
      <c r="C41" s="546" t="s">
        <v>153</v>
      </c>
      <c r="D41" s="61">
        <v>276592</v>
      </c>
      <c r="E41" s="62">
        <v>18268</v>
      </c>
      <c r="F41" s="63">
        <v>294860</v>
      </c>
      <c r="G41" s="61">
        <v>51294</v>
      </c>
      <c r="H41" s="62">
        <v>4695</v>
      </c>
      <c r="I41" s="62">
        <v>792</v>
      </c>
      <c r="J41" s="76">
        <v>13728</v>
      </c>
      <c r="K41" s="80">
        <v>365369</v>
      </c>
    </row>
    <row r="42" spans="1:11" ht="20.100000000000001" customHeight="1" x14ac:dyDescent="0.35">
      <c r="A42" s="11">
        <v>39</v>
      </c>
      <c r="B42" s="12" t="s">
        <v>86</v>
      </c>
      <c r="C42" s="583" t="s">
        <v>153</v>
      </c>
      <c r="D42" s="64">
        <v>295592</v>
      </c>
      <c r="E42" s="65">
        <v>9584</v>
      </c>
      <c r="F42" s="66">
        <v>305176</v>
      </c>
      <c r="G42" s="64">
        <v>34965</v>
      </c>
      <c r="H42" s="65">
        <v>0</v>
      </c>
      <c r="I42" s="65">
        <v>3320</v>
      </c>
      <c r="J42" s="77">
        <v>22539</v>
      </c>
      <c r="K42" s="81">
        <v>366000</v>
      </c>
    </row>
    <row r="43" spans="1:11" ht="20.100000000000001" customHeight="1" x14ac:dyDescent="0.35">
      <c r="A43" s="13">
        <v>40</v>
      </c>
      <c r="B43" s="14" t="s">
        <v>21</v>
      </c>
      <c r="C43" s="546" t="s">
        <v>428</v>
      </c>
      <c r="D43" s="61">
        <v>312920</v>
      </c>
      <c r="E43" s="62">
        <v>160</v>
      </c>
      <c r="F43" s="63">
        <v>313080</v>
      </c>
      <c r="G43" s="61">
        <v>29886</v>
      </c>
      <c r="H43" s="62">
        <v>5155</v>
      </c>
      <c r="I43" s="62">
        <v>7030</v>
      </c>
      <c r="J43" s="76">
        <v>14904</v>
      </c>
      <c r="K43" s="80">
        <v>370055</v>
      </c>
    </row>
    <row r="44" spans="1:11" ht="20.100000000000001" customHeight="1" x14ac:dyDescent="0.35">
      <c r="A44" s="11">
        <v>41</v>
      </c>
      <c r="B44" s="12" t="s">
        <v>108</v>
      </c>
      <c r="C44" s="583" t="s">
        <v>153</v>
      </c>
      <c r="D44" s="64">
        <v>309969</v>
      </c>
      <c r="E44" s="65">
        <v>7425</v>
      </c>
      <c r="F44" s="66">
        <v>317394</v>
      </c>
      <c r="G44" s="64">
        <v>37108</v>
      </c>
      <c r="H44" s="65">
        <v>13786</v>
      </c>
      <c r="I44" s="65">
        <v>4640</v>
      </c>
      <c r="J44" s="77">
        <v>0</v>
      </c>
      <c r="K44" s="81">
        <v>372928</v>
      </c>
    </row>
    <row r="45" spans="1:11" ht="20.100000000000001" customHeight="1" x14ac:dyDescent="0.35">
      <c r="A45" s="13">
        <v>42</v>
      </c>
      <c r="B45" s="14" t="s">
        <v>52</v>
      </c>
      <c r="C45" s="546" t="s">
        <v>428</v>
      </c>
      <c r="D45" s="61">
        <v>340000</v>
      </c>
      <c r="E45" s="62">
        <v>9660</v>
      </c>
      <c r="F45" s="63">
        <v>349660</v>
      </c>
      <c r="G45" s="61">
        <v>15190</v>
      </c>
      <c r="H45" s="62">
        <v>6560</v>
      </c>
      <c r="I45" s="62">
        <v>0</v>
      </c>
      <c r="J45" s="76">
        <v>1880</v>
      </c>
      <c r="K45" s="80">
        <v>373290</v>
      </c>
    </row>
    <row r="46" spans="1:11" ht="20.100000000000001" customHeight="1" x14ac:dyDescent="0.35">
      <c r="A46" s="11">
        <v>43</v>
      </c>
      <c r="B46" s="12" t="s">
        <v>66</v>
      </c>
      <c r="C46" s="583" t="s">
        <v>153</v>
      </c>
      <c r="D46" s="64">
        <v>320435</v>
      </c>
      <c r="E46" s="65">
        <v>39985</v>
      </c>
      <c r="F46" s="66">
        <v>360420</v>
      </c>
      <c r="G46" s="64">
        <v>0</v>
      </c>
      <c r="H46" s="65">
        <v>0</v>
      </c>
      <c r="I46" s="65">
        <v>0</v>
      </c>
      <c r="J46" s="77">
        <v>13100</v>
      </c>
      <c r="K46" s="81">
        <v>373520</v>
      </c>
    </row>
    <row r="47" spans="1:11" ht="20.100000000000001" customHeight="1" x14ac:dyDescent="0.35">
      <c r="A47" s="13">
        <v>44</v>
      </c>
      <c r="B47" s="14" t="s">
        <v>62</v>
      </c>
      <c r="C47" s="546" t="s">
        <v>153</v>
      </c>
      <c r="D47" s="61">
        <v>325980</v>
      </c>
      <c r="E47" s="62">
        <v>8352</v>
      </c>
      <c r="F47" s="63">
        <v>334332</v>
      </c>
      <c r="G47" s="61">
        <v>30000</v>
      </c>
      <c r="H47" s="62">
        <v>6581</v>
      </c>
      <c r="I47" s="62">
        <v>4325</v>
      </c>
      <c r="J47" s="76">
        <v>0</v>
      </c>
      <c r="K47" s="80">
        <v>375238</v>
      </c>
    </row>
    <row r="48" spans="1:11" ht="20.100000000000001" customHeight="1" x14ac:dyDescent="0.35">
      <c r="A48" s="11">
        <v>45</v>
      </c>
      <c r="B48" s="12" t="s">
        <v>82</v>
      </c>
      <c r="C48" s="583" t="s">
        <v>428</v>
      </c>
      <c r="D48" s="64">
        <v>318828</v>
      </c>
      <c r="E48" s="65">
        <v>5449</v>
      </c>
      <c r="F48" s="66">
        <v>324277</v>
      </c>
      <c r="G48" s="64">
        <v>23328</v>
      </c>
      <c r="H48" s="65">
        <v>7296</v>
      </c>
      <c r="I48" s="65">
        <v>7775</v>
      </c>
      <c r="J48" s="77">
        <v>12768</v>
      </c>
      <c r="K48" s="81">
        <v>375444</v>
      </c>
    </row>
    <row r="49" spans="1:11" ht="20.100000000000001" customHeight="1" x14ac:dyDescent="0.35">
      <c r="A49" s="13">
        <v>46</v>
      </c>
      <c r="B49" s="14" t="s">
        <v>78</v>
      </c>
      <c r="C49" s="546" t="s">
        <v>153</v>
      </c>
      <c r="D49" s="61">
        <v>309993</v>
      </c>
      <c r="E49" s="62">
        <v>24603</v>
      </c>
      <c r="F49" s="63">
        <v>334596</v>
      </c>
      <c r="G49" s="61">
        <v>12900</v>
      </c>
      <c r="H49" s="62">
        <v>6348</v>
      </c>
      <c r="I49" s="62">
        <v>13289</v>
      </c>
      <c r="J49" s="76">
        <v>10464</v>
      </c>
      <c r="K49" s="80">
        <v>377597</v>
      </c>
    </row>
    <row r="50" spans="1:11" ht="20.100000000000001" customHeight="1" x14ac:dyDescent="0.35">
      <c r="A50" s="11">
        <v>47</v>
      </c>
      <c r="B50" s="12" t="s">
        <v>13</v>
      </c>
      <c r="C50" s="583" t="s">
        <v>428</v>
      </c>
      <c r="D50" s="64">
        <v>337976</v>
      </c>
      <c r="E50" s="65">
        <v>13510</v>
      </c>
      <c r="F50" s="66">
        <v>351486</v>
      </c>
      <c r="G50" s="64">
        <v>12000</v>
      </c>
      <c r="H50" s="65">
        <v>15346</v>
      </c>
      <c r="I50" s="65">
        <v>0</v>
      </c>
      <c r="J50" s="77">
        <v>784</v>
      </c>
      <c r="K50" s="81">
        <v>379616</v>
      </c>
    </row>
    <row r="51" spans="1:11" ht="20.100000000000001" customHeight="1" x14ac:dyDescent="0.35">
      <c r="A51" s="13">
        <v>48</v>
      </c>
      <c r="B51" s="14" t="s">
        <v>89</v>
      </c>
      <c r="C51" s="546" t="s">
        <v>428</v>
      </c>
      <c r="D51" s="61">
        <v>316664</v>
      </c>
      <c r="E51" s="62">
        <v>14208</v>
      </c>
      <c r="F51" s="63">
        <v>330872</v>
      </c>
      <c r="G51" s="61">
        <v>38678</v>
      </c>
      <c r="H51" s="62">
        <v>1500</v>
      </c>
      <c r="I51" s="62">
        <v>7064</v>
      </c>
      <c r="J51" s="76">
        <v>2592</v>
      </c>
      <c r="K51" s="80">
        <v>380706</v>
      </c>
    </row>
    <row r="52" spans="1:11" ht="20.100000000000001" customHeight="1" x14ac:dyDescent="0.35">
      <c r="A52" s="11">
        <v>49</v>
      </c>
      <c r="B52" s="12" t="s">
        <v>20</v>
      </c>
      <c r="C52" s="583" t="s">
        <v>428</v>
      </c>
      <c r="D52" s="64">
        <v>333590</v>
      </c>
      <c r="E52" s="65">
        <v>13785</v>
      </c>
      <c r="F52" s="66">
        <v>347375</v>
      </c>
      <c r="G52" s="64">
        <v>20430</v>
      </c>
      <c r="H52" s="65">
        <v>5543</v>
      </c>
      <c r="I52" s="65">
        <v>9780</v>
      </c>
      <c r="J52" s="77">
        <v>0</v>
      </c>
      <c r="K52" s="81">
        <v>383128</v>
      </c>
    </row>
    <row r="53" spans="1:11" ht="20.100000000000001" customHeight="1" x14ac:dyDescent="0.35">
      <c r="A53" s="13">
        <v>50</v>
      </c>
      <c r="B53" s="14" t="s">
        <v>101</v>
      </c>
      <c r="C53" s="546" t="s">
        <v>428</v>
      </c>
      <c r="D53" s="61">
        <v>317840</v>
      </c>
      <c r="E53" s="62">
        <v>4642</v>
      </c>
      <c r="F53" s="63">
        <v>322482</v>
      </c>
      <c r="G53" s="61">
        <v>43501</v>
      </c>
      <c r="H53" s="62">
        <v>5941</v>
      </c>
      <c r="I53" s="62">
        <v>0</v>
      </c>
      <c r="J53" s="76">
        <v>12144</v>
      </c>
      <c r="K53" s="80">
        <v>384068</v>
      </c>
    </row>
    <row r="54" spans="1:11" ht="20.100000000000001" customHeight="1" x14ac:dyDescent="0.35">
      <c r="A54" s="11">
        <v>51</v>
      </c>
      <c r="B54" s="12" t="s">
        <v>49</v>
      </c>
      <c r="C54" s="583" t="s">
        <v>153</v>
      </c>
      <c r="D54" s="64">
        <v>328516</v>
      </c>
      <c r="E54" s="65">
        <v>7672</v>
      </c>
      <c r="F54" s="66">
        <v>336188</v>
      </c>
      <c r="G54" s="64">
        <v>10507</v>
      </c>
      <c r="H54" s="65">
        <v>20655</v>
      </c>
      <c r="I54" s="65">
        <v>1896</v>
      </c>
      <c r="J54" s="77">
        <v>18888</v>
      </c>
      <c r="K54" s="81">
        <v>388134</v>
      </c>
    </row>
    <row r="55" spans="1:11" ht="20.100000000000001" customHeight="1" x14ac:dyDescent="0.35">
      <c r="A55" s="13">
        <v>52</v>
      </c>
      <c r="B55" s="14" t="s">
        <v>70</v>
      </c>
      <c r="C55" s="546" t="s">
        <v>153</v>
      </c>
      <c r="D55" s="61">
        <v>358332</v>
      </c>
      <c r="E55" s="62">
        <v>1440</v>
      </c>
      <c r="F55" s="63">
        <v>359772</v>
      </c>
      <c r="G55" s="61">
        <v>25538</v>
      </c>
      <c r="H55" s="62">
        <v>4920</v>
      </c>
      <c r="I55" s="62">
        <v>0</v>
      </c>
      <c r="J55" s="76">
        <v>1880</v>
      </c>
      <c r="K55" s="80">
        <v>392110</v>
      </c>
    </row>
    <row r="56" spans="1:11" ht="20.100000000000001" customHeight="1" x14ac:dyDescent="0.35">
      <c r="A56" s="11">
        <v>53</v>
      </c>
      <c r="B56" s="12" t="s">
        <v>92</v>
      </c>
      <c r="C56" s="583" t="s">
        <v>153</v>
      </c>
      <c r="D56" s="64">
        <v>309870</v>
      </c>
      <c r="E56" s="65">
        <v>60710</v>
      </c>
      <c r="F56" s="66">
        <v>370580</v>
      </c>
      <c r="G56" s="64">
        <v>19800</v>
      </c>
      <c r="H56" s="65">
        <v>9037</v>
      </c>
      <c r="I56" s="65">
        <v>0</v>
      </c>
      <c r="J56" s="77">
        <v>0</v>
      </c>
      <c r="K56" s="81">
        <v>399417</v>
      </c>
    </row>
    <row r="57" spans="1:11" ht="20.100000000000001" customHeight="1" x14ac:dyDescent="0.35">
      <c r="A57" s="13">
        <v>54</v>
      </c>
      <c r="B57" s="14" t="s">
        <v>58</v>
      </c>
      <c r="C57" s="546" t="s">
        <v>153</v>
      </c>
      <c r="D57" s="61">
        <v>358363</v>
      </c>
      <c r="E57" s="62">
        <v>11661</v>
      </c>
      <c r="F57" s="63">
        <v>370024</v>
      </c>
      <c r="G57" s="61">
        <v>20282</v>
      </c>
      <c r="H57" s="62">
        <v>2180</v>
      </c>
      <c r="I57" s="62">
        <v>250</v>
      </c>
      <c r="J57" s="76">
        <v>11184</v>
      </c>
      <c r="K57" s="80">
        <v>403920</v>
      </c>
    </row>
    <row r="58" spans="1:11" ht="20.100000000000001" customHeight="1" x14ac:dyDescent="0.35">
      <c r="A58" s="11">
        <v>55</v>
      </c>
      <c r="B58" s="12" t="s">
        <v>72</v>
      </c>
      <c r="C58" s="583" t="s">
        <v>428</v>
      </c>
      <c r="D58" s="64">
        <v>345428</v>
      </c>
      <c r="E58" s="65">
        <v>12553</v>
      </c>
      <c r="F58" s="66">
        <v>357981</v>
      </c>
      <c r="G58" s="64">
        <v>17900</v>
      </c>
      <c r="H58" s="65">
        <v>4840</v>
      </c>
      <c r="I58" s="65">
        <v>2725</v>
      </c>
      <c r="J58" s="77">
        <v>21952</v>
      </c>
      <c r="K58" s="81">
        <v>405398</v>
      </c>
    </row>
    <row r="59" spans="1:11" ht="20.100000000000001" customHeight="1" x14ac:dyDescent="0.35">
      <c r="A59" s="13">
        <v>56</v>
      </c>
      <c r="B59" s="14" t="s">
        <v>68</v>
      </c>
      <c r="C59" s="546" t="s">
        <v>153</v>
      </c>
      <c r="D59" s="61">
        <v>366464</v>
      </c>
      <c r="E59" s="62">
        <v>0</v>
      </c>
      <c r="F59" s="63">
        <v>366464</v>
      </c>
      <c r="G59" s="61">
        <v>0</v>
      </c>
      <c r="H59" s="62">
        <v>25366</v>
      </c>
      <c r="I59" s="62">
        <v>2736</v>
      </c>
      <c r="J59" s="76">
        <v>11608</v>
      </c>
      <c r="K59" s="80">
        <v>406174</v>
      </c>
    </row>
    <row r="60" spans="1:11" ht="20.100000000000001" customHeight="1" x14ac:dyDescent="0.35">
      <c r="A60" s="11">
        <v>57</v>
      </c>
      <c r="B60" s="12" t="s">
        <v>53</v>
      </c>
      <c r="C60" s="583" t="s">
        <v>428</v>
      </c>
      <c r="D60" s="64">
        <v>339360</v>
      </c>
      <c r="E60" s="65">
        <v>22224</v>
      </c>
      <c r="F60" s="66">
        <v>361584</v>
      </c>
      <c r="G60" s="64">
        <v>10502</v>
      </c>
      <c r="H60" s="65">
        <v>7850</v>
      </c>
      <c r="I60" s="65">
        <v>3952</v>
      </c>
      <c r="J60" s="77">
        <v>23330</v>
      </c>
      <c r="K60" s="81">
        <v>407218</v>
      </c>
    </row>
    <row r="61" spans="1:11" ht="20.100000000000001" customHeight="1" x14ac:dyDescent="0.35">
      <c r="A61" s="13">
        <v>58</v>
      </c>
      <c r="B61" s="14" t="s">
        <v>16</v>
      </c>
      <c r="C61" s="546" t="s">
        <v>428</v>
      </c>
      <c r="D61" s="61">
        <v>358080</v>
      </c>
      <c r="E61" s="62">
        <v>18708</v>
      </c>
      <c r="F61" s="63">
        <v>376788</v>
      </c>
      <c r="G61" s="61">
        <v>17239</v>
      </c>
      <c r="H61" s="62">
        <v>3200</v>
      </c>
      <c r="I61" s="62">
        <v>0</v>
      </c>
      <c r="J61" s="76">
        <v>10350</v>
      </c>
      <c r="K61" s="80">
        <v>407577</v>
      </c>
    </row>
    <row r="62" spans="1:11" ht="20.100000000000001" customHeight="1" x14ac:dyDescent="0.35">
      <c r="A62" s="11">
        <v>59</v>
      </c>
      <c r="B62" s="12" t="s">
        <v>73</v>
      </c>
      <c r="C62" s="583" t="s">
        <v>428</v>
      </c>
      <c r="D62" s="64">
        <v>354800</v>
      </c>
      <c r="E62" s="65">
        <v>12079</v>
      </c>
      <c r="F62" s="66">
        <v>366879</v>
      </c>
      <c r="G62" s="64">
        <v>25720</v>
      </c>
      <c r="H62" s="65">
        <v>0</v>
      </c>
      <c r="I62" s="65">
        <v>0</v>
      </c>
      <c r="J62" s="77">
        <v>16742</v>
      </c>
      <c r="K62" s="81">
        <v>409341</v>
      </c>
    </row>
    <row r="63" spans="1:11" ht="20.100000000000001" customHeight="1" x14ac:dyDescent="0.35">
      <c r="A63" s="13">
        <v>60</v>
      </c>
      <c r="B63" s="14" t="s">
        <v>106</v>
      </c>
      <c r="C63" s="546" t="s">
        <v>153</v>
      </c>
      <c r="D63" s="61">
        <v>379331</v>
      </c>
      <c r="E63" s="62">
        <v>24320</v>
      </c>
      <c r="F63" s="63">
        <v>403651</v>
      </c>
      <c r="G63" s="61">
        <v>0</v>
      </c>
      <c r="H63" s="62">
        <v>8812</v>
      </c>
      <c r="I63" s="62">
        <v>1104</v>
      </c>
      <c r="J63" s="76">
        <v>464</v>
      </c>
      <c r="K63" s="80">
        <v>414031</v>
      </c>
    </row>
    <row r="64" spans="1:11" ht="20.100000000000001" customHeight="1" x14ac:dyDescent="0.35">
      <c r="A64" s="11">
        <v>61</v>
      </c>
      <c r="B64" s="12" t="s">
        <v>14</v>
      </c>
      <c r="C64" s="583" t="s">
        <v>428</v>
      </c>
      <c r="D64" s="64">
        <v>332488</v>
      </c>
      <c r="E64" s="65">
        <v>2808</v>
      </c>
      <c r="F64" s="66">
        <v>335296</v>
      </c>
      <c r="G64" s="64">
        <v>11203</v>
      </c>
      <c r="H64" s="65">
        <v>4569</v>
      </c>
      <c r="I64" s="65">
        <v>49455</v>
      </c>
      <c r="J64" s="77">
        <v>13649</v>
      </c>
      <c r="K64" s="81">
        <v>414172</v>
      </c>
    </row>
    <row r="65" spans="1:11" ht="20.100000000000001" customHeight="1" x14ac:dyDescent="0.35">
      <c r="A65" s="13">
        <v>62</v>
      </c>
      <c r="B65" s="14" t="s">
        <v>19</v>
      </c>
      <c r="C65" s="546" t="s">
        <v>428</v>
      </c>
      <c r="D65" s="61">
        <v>378279</v>
      </c>
      <c r="E65" s="62">
        <v>439</v>
      </c>
      <c r="F65" s="63">
        <v>378718</v>
      </c>
      <c r="G65" s="61">
        <v>31950</v>
      </c>
      <c r="H65" s="62">
        <v>0</v>
      </c>
      <c r="I65" s="62">
        <v>1621</v>
      </c>
      <c r="J65" s="76">
        <v>11880</v>
      </c>
      <c r="K65" s="80">
        <v>424169</v>
      </c>
    </row>
    <row r="66" spans="1:11" ht="20.100000000000001" customHeight="1" x14ac:dyDescent="0.35">
      <c r="A66" s="11">
        <v>63</v>
      </c>
      <c r="B66" s="12" t="s">
        <v>36</v>
      </c>
      <c r="C66" s="583" t="s">
        <v>428</v>
      </c>
      <c r="D66" s="64">
        <v>340916</v>
      </c>
      <c r="E66" s="65">
        <v>2808</v>
      </c>
      <c r="F66" s="66">
        <v>343724</v>
      </c>
      <c r="G66" s="64">
        <v>11203</v>
      </c>
      <c r="H66" s="65">
        <v>6024</v>
      </c>
      <c r="I66" s="65">
        <v>49459</v>
      </c>
      <c r="J66" s="77">
        <v>14010</v>
      </c>
      <c r="K66" s="81">
        <v>424420</v>
      </c>
    </row>
    <row r="67" spans="1:11" ht="20.100000000000001" customHeight="1" x14ac:dyDescent="0.35">
      <c r="A67" s="13">
        <v>64</v>
      </c>
      <c r="B67" s="14" t="s">
        <v>38</v>
      </c>
      <c r="C67" s="546" t="s">
        <v>153</v>
      </c>
      <c r="D67" s="61">
        <v>373772</v>
      </c>
      <c r="E67" s="62">
        <v>2038</v>
      </c>
      <c r="F67" s="63">
        <v>375810</v>
      </c>
      <c r="G67" s="61">
        <v>31278</v>
      </c>
      <c r="H67" s="62">
        <v>4650</v>
      </c>
      <c r="I67" s="62">
        <v>2695</v>
      </c>
      <c r="J67" s="76">
        <v>14812</v>
      </c>
      <c r="K67" s="80">
        <v>429245</v>
      </c>
    </row>
    <row r="68" spans="1:11" ht="20.100000000000001" customHeight="1" x14ac:dyDescent="0.35">
      <c r="A68" s="11">
        <v>65</v>
      </c>
      <c r="B68" s="12" t="s">
        <v>35</v>
      </c>
      <c r="C68" s="583" t="s">
        <v>153</v>
      </c>
      <c r="D68" s="64">
        <v>352693</v>
      </c>
      <c r="E68" s="65">
        <v>26191</v>
      </c>
      <c r="F68" s="66">
        <v>378884</v>
      </c>
      <c r="G68" s="64">
        <v>45287</v>
      </c>
      <c r="H68" s="65">
        <v>22000</v>
      </c>
      <c r="I68" s="65">
        <v>0</v>
      </c>
      <c r="J68" s="77">
        <v>0</v>
      </c>
      <c r="K68" s="81">
        <v>446171</v>
      </c>
    </row>
    <row r="69" spans="1:11" ht="20.100000000000001" customHeight="1" x14ac:dyDescent="0.35">
      <c r="A69" s="13">
        <v>66</v>
      </c>
      <c r="B69" s="14" t="s">
        <v>81</v>
      </c>
      <c r="C69" s="546" t="s">
        <v>153</v>
      </c>
      <c r="D69" s="61">
        <v>438381</v>
      </c>
      <c r="E69" s="62">
        <v>5700</v>
      </c>
      <c r="F69" s="63">
        <v>444081</v>
      </c>
      <c r="G69" s="61">
        <v>3493</v>
      </c>
      <c r="H69" s="62">
        <v>5630</v>
      </c>
      <c r="I69" s="62">
        <v>0</v>
      </c>
      <c r="J69" s="76">
        <v>0</v>
      </c>
      <c r="K69" s="80">
        <v>453204</v>
      </c>
    </row>
    <row r="70" spans="1:11" ht="24.95" customHeight="1" x14ac:dyDescent="0.35">
      <c r="A70" s="15"/>
      <c r="B70" s="16" t="s">
        <v>208</v>
      </c>
      <c r="C70" s="75"/>
      <c r="D70" s="67">
        <v>66</v>
      </c>
      <c r="E70" s="68">
        <v>63</v>
      </c>
      <c r="F70" s="69">
        <v>66</v>
      </c>
      <c r="G70" s="67">
        <v>59</v>
      </c>
      <c r="H70" s="68">
        <v>56</v>
      </c>
      <c r="I70" s="68">
        <v>42</v>
      </c>
      <c r="J70" s="78">
        <v>48</v>
      </c>
      <c r="K70" s="82">
        <v>66</v>
      </c>
    </row>
    <row r="71" spans="1:11" ht="24.95" customHeight="1" x14ac:dyDescent="0.35">
      <c r="A71" s="15"/>
      <c r="B71" s="16" t="s">
        <v>209</v>
      </c>
      <c r="C71" s="75"/>
      <c r="D71" s="67">
        <v>287776</v>
      </c>
      <c r="E71" s="68">
        <v>14552</v>
      </c>
      <c r="F71" s="69">
        <v>301667</v>
      </c>
      <c r="G71" s="67">
        <v>22589</v>
      </c>
      <c r="H71" s="68">
        <v>8214</v>
      </c>
      <c r="I71" s="68">
        <v>9693</v>
      </c>
      <c r="J71" s="78">
        <v>10549</v>
      </c>
      <c r="K71" s="82">
        <v>342670</v>
      </c>
    </row>
    <row r="72" spans="1:11" ht="24.95" customHeight="1" x14ac:dyDescent="0.35">
      <c r="A72" s="15"/>
      <c r="B72" s="16" t="s">
        <v>210</v>
      </c>
      <c r="C72" s="75"/>
      <c r="D72" s="67">
        <v>66053</v>
      </c>
      <c r="E72" s="68">
        <v>13566</v>
      </c>
      <c r="F72" s="69">
        <v>65349</v>
      </c>
      <c r="G72" s="67">
        <v>10362</v>
      </c>
      <c r="H72" s="68">
        <v>6561</v>
      </c>
      <c r="I72" s="68">
        <v>14606</v>
      </c>
      <c r="J72" s="78">
        <v>7523</v>
      </c>
      <c r="K72" s="82">
        <v>67331</v>
      </c>
    </row>
    <row r="73" spans="1:11" ht="31.5" customHeight="1" x14ac:dyDescent="0.35">
      <c r="A73" s="593" t="s">
        <v>297</v>
      </c>
      <c r="B73" s="359"/>
      <c r="C73" s="359"/>
      <c r="D73" s="7"/>
      <c r="E73" s="7"/>
      <c r="F73" s="7"/>
      <c r="G73" s="7"/>
      <c r="H73" s="7"/>
      <c r="I73" s="7"/>
      <c r="J73" s="7"/>
      <c r="K73" s="7"/>
    </row>
    <row r="74" spans="1:11" s="417" customFormat="1" ht="13.9" x14ac:dyDescent="0.35">
      <c r="A74" s="156" t="s">
        <v>502</v>
      </c>
      <c r="B74" s="156"/>
      <c r="C74" s="156"/>
      <c r="D74" s="411"/>
      <c r="E74" s="411"/>
      <c r="F74" s="411"/>
      <c r="G74" s="411"/>
      <c r="H74" s="411"/>
      <c r="I74" s="411"/>
      <c r="J74" s="411"/>
      <c r="K74" s="411"/>
    </row>
    <row r="75" spans="1:11" ht="27" customHeight="1" x14ac:dyDescent="0.35">
      <c r="A75" s="156" t="s">
        <v>597</v>
      </c>
      <c r="B75" s="156"/>
      <c r="C75" s="156"/>
      <c r="D75" s="7"/>
      <c r="E75" s="7"/>
      <c r="F75" s="7"/>
      <c r="G75" s="7"/>
      <c r="H75" s="7"/>
      <c r="I75" s="7"/>
      <c r="J75" s="7"/>
      <c r="K75" s="7"/>
    </row>
    <row r="76" spans="1:11" ht="13.5" x14ac:dyDescent="0.35">
      <c r="A76" s="17" t="s">
        <v>487</v>
      </c>
      <c r="B76" s="4"/>
      <c r="C76" s="7"/>
      <c r="D76" s="7"/>
      <c r="E76" s="7"/>
      <c r="F76" s="7"/>
      <c r="G76" s="7"/>
      <c r="H76" s="7"/>
      <c r="I76" s="7"/>
      <c r="J76" s="7"/>
      <c r="K76" s="7"/>
    </row>
  </sheetData>
  <autoFilter ref="A3:K3"/>
  <mergeCells count="1">
    <mergeCell ref="A2:B2"/>
  </mergeCells>
  <hyperlinks>
    <hyperlink ref="A2:B2" location="TOC!A1" display="Return to Table of Contents"/>
  </hyperlinks>
  <pageMargins left="0.25" right="0.25" top="0.75" bottom="0.75" header="0.3" footer="0.3"/>
  <pageSetup scale="47" fitToWidth="0" orientation="portrait" horizontalDpi="1200" verticalDpi="1200" r:id="rId1"/>
  <headerFooter>
    <oddHeader>&amp;L2021-22 &amp;"Arial,Italic"Survey of Dental Education
&amp;"Arial,Regular"Report 2 - Tuition, Admission, and Attrition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52"/>
  <sheetViews>
    <sheetView zoomScaleNormal="100" workbookViewId="0">
      <pane ySplit="1" topLeftCell="A2" activePane="bottomLeft" state="frozen"/>
      <selection pane="bottomLeft" sqref="A1:Q1"/>
    </sheetView>
  </sheetViews>
  <sheetFormatPr defaultColWidth="9.1328125" defaultRowHeight="12.75" x14ac:dyDescent="0.35"/>
  <cols>
    <col min="1" max="1" width="9.1328125" style="25"/>
    <col min="2" max="7" width="8.33203125" style="25" customWidth="1"/>
    <col min="8" max="8" width="11.53125" style="25" customWidth="1"/>
    <col min="9" max="13" width="8.33203125" style="25" customWidth="1"/>
    <col min="14" max="16" width="9.1328125" style="25"/>
    <col min="17" max="17" width="3.86328125" style="25" customWidth="1"/>
    <col min="18" max="16384" width="9.1328125" style="25"/>
  </cols>
  <sheetData>
    <row r="1" spans="1:17" ht="36" customHeight="1" x14ac:dyDescent="0.4">
      <c r="A1" s="605" t="s">
        <v>519</v>
      </c>
      <c r="B1" s="605"/>
      <c r="C1" s="605"/>
      <c r="D1" s="605"/>
      <c r="E1" s="605"/>
      <c r="F1" s="605"/>
      <c r="G1" s="605"/>
      <c r="H1" s="605"/>
      <c r="I1" s="605"/>
      <c r="J1" s="605"/>
      <c r="K1" s="605"/>
      <c r="L1" s="605"/>
      <c r="M1" s="605"/>
      <c r="N1" s="605"/>
      <c r="O1" s="605"/>
      <c r="P1" s="605"/>
      <c r="Q1" s="605"/>
    </row>
    <row r="2" spans="1:17" ht="21" customHeight="1" x14ac:dyDescent="0.35">
      <c r="A2" s="308" t="s">
        <v>0</v>
      </c>
      <c r="B2" s="283"/>
      <c r="C2" s="283"/>
    </row>
    <row r="3" spans="1:17" x14ac:dyDescent="0.35">
      <c r="A3" s="276"/>
      <c r="B3" s="276"/>
      <c r="C3" s="276"/>
      <c r="D3" s="276"/>
      <c r="E3" s="276"/>
      <c r="F3" s="276"/>
      <c r="G3" s="276"/>
      <c r="H3" s="276"/>
      <c r="I3" s="276"/>
      <c r="J3" s="276"/>
      <c r="K3" s="276"/>
      <c r="L3" s="276"/>
      <c r="M3" s="276"/>
    </row>
    <row r="4" spans="1:17" x14ac:dyDescent="0.35">
      <c r="A4" s="276"/>
      <c r="B4" s="276" t="s">
        <v>133</v>
      </c>
      <c r="C4" s="276" t="s">
        <v>134</v>
      </c>
      <c r="D4" s="276" t="s">
        <v>135</v>
      </c>
      <c r="E4" s="276" t="s">
        <v>136</v>
      </c>
      <c r="F4" s="276" t="s">
        <v>137</v>
      </c>
      <c r="G4" s="276" t="s">
        <v>138</v>
      </c>
      <c r="H4" s="25" t="s">
        <v>139</v>
      </c>
      <c r="I4" s="25" t="s">
        <v>140</v>
      </c>
      <c r="J4" s="25" t="s">
        <v>141</v>
      </c>
      <c r="K4" s="25" t="s">
        <v>416</v>
      </c>
      <c r="L4" s="25" t="s">
        <v>496</v>
      </c>
    </row>
    <row r="5" spans="1:17" x14ac:dyDescent="0.35">
      <c r="A5" s="276" t="s">
        <v>153</v>
      </c>
      <c r="B5" s="276">
        <v>150007</v>
      </c>
      <c r="C5" s="276">
        <v>159460</v>
      </c>
      <c r="D5" s="276">
        <v>165394</v>
      </c>
      <c r="E5" s="276">
        <v>170971</v>
      </c>
      <c r="F5" s="284">
        <v>179142.68</v>
      </c>
      <c r="G5" s="276">
        <v>184815.95</v>
      </c>
      <c r="H5" s="25">
        <v>193638.08</v>
      </c>
      <c r="I5" s="25">
        <v>199881.23</v>
      </c>
      <c r="J5" s="286">
        <v>205019.28</v>
      </c>
      <c r="K5" s="25">
        <v>202571.38</v>
      </c>
      <c r="L5" s="379">
        <v>210625.46</v>
      </c>
    </row>
    <row r="6" spans="1:17" x14ac:dyDescent="0.35">
      <c r="A6" s="276" t="s">
        <v>514</v>
      </c>
      <c r="B6" s="285">
        <f t="shared" ref="B6:L6" si="0">B5*B11</f>
        <v>181359.25889558543</v>
      </c>
      <c r="C6" s="285">
        <f t="shared" si="0"/>
        <v>189023.99674753138</v>
      </c>
      <c r="D6" s="285">
        <f t="shared" si="0"/>
        <v>193762.22010543107</v>
      </c>
      <c r="E6" s="285">
        <f t="shared" si="0"/>
        <v>197029.19338105066</v>
      </c>
      <c r="F6" s="285">
        <f t="shared" si="0"/>
        <v>206520.9514827375</v>
      </c>
      <c r="G6" s="285">
        <f t="shared" si="0"/>
        <v>209987.52181785394</v>
      </c>
      <c r="H6" s="285">
        <f t="shared" si="0"/>
        <v>215205.70827546975</v>
      </c>
      <c r="I6" s="285">
        <f t="shared" si="0"/>
        <v>217198.70112555943</v>
      </c>
      <c r="J6" s="285">
        <f t="shared" si="0"/>
        <v>219033.57560903332</v>
      </c>
      <c r="K6" s="285">
        <f t="shared" si="0"/>
        <v>213490.70016059509</v>
      </c>
      <c r="L6" s="285">
        <f t="shared" si="0"/>
        <v>210625.46</v>
      </c>
    </row>
    <row r="7" spans="1:17" x14ac:dyDescent="0.35">
      <c r="A7" s="276" t="s">
        <v>317</v>
      </c>
      <c r="B7" s="276">
        <v>251290</v>
      </c>
      <c r="C7" s="276">
        <v>264810</v>
      </c>
      <c r="D7" s="276">
        <v>274811</v>
      </c>
      <c r="E7" s="276">
        <v>294169</v>
      </c>
      <c r="F7" s="284">
        <v>297246.03999999998</v>
      </c>
      <c r="G7" s="276">
        <v>306475.19</v>
      </c>
      <c r="H7" s="25">
        <v>319168.58</v>
      </c>
      <c r="I7" s="286">
        <v>328260.53999999998</v>
      </c>
      <c r="J7" s="286">
        <v>335535.93</v>
      </c>
      <c r="K7" s="25">
        <v>342927.22</v>
      </c>
      <c r="L7" s="379">
        <v>353008.15</v>
      </c>
    </row>
    <row r="8" spans="1:17" x14ac:dyDescent="0.35">
      <c r="A8" s="276" t="s">
        <v>515</v>
      </c>
      <c r="B8" s="285">
        <f t="shared" ref="B8:L8" si="1">B7*B11</f>
        <v>303810.94327512488</v>
      </c>
      <c r="C8" s="285">
        <f t="shared" si="1"/>
        <v>313905.96123613312</v>
      </c>
      <c r="D8" s="285">
        <f t="shared" si="1"/>
        <v>321946.31890753971</v>
      </c>
      <c r="E8" s="285">
        <f t="shared" si="1"/>
        <v>339004.16320727079</v>
      </c>
      <c r="F8" s="285">
        <f t="shared" si="1"/>
        <v>342673.97922860063</v>
      </c>
      <c r="G8" s="285">
        <f t="shared" si="1"/>
        <v>348216.51295115997</v>
      </c>
      <c r="H8" s="285">
        <f t="shared" si="1"/>
        <v>354717.93728886353</v>
      </c>
      <c r="I8" s="285">
        <f t="shared" si="1"/>
        <v>356700.6412696917</v>
      </c>
      <c r="J8" s="285">
        <f t="shared" si="1"/>
        <v>358471.82027564582</v>
      </c>
      <c r="K8" s="285">
        <f t="shared" si="1"/>
        <v>361412.22072894219</v>
      </c>
      <c r="L8" s="285">
        <f t="shared" si="1"/>
        <v>353008.15</v>
      </c>
    </row>
    <row r="9" spans="1:17" x14ac:dyDescent="0.35">
      <c r="J9" s="276"/>
    </row>
    <row r="10" spans="1:17" x14ac:dyDescent="0.35">
      <c r="A10" s="276"/>
      <c r="B10" s="276"/>
      <c r="C10" s="276"/>
      <c r="D10" s="276"/>
      <c r="E10" s="276"/>
      <c r="F10" s="276"/>
      <c r="G10" s="276"/>
      <c r="H10" s="276"/>
      <c r="I10" s="276"/>
      <c r="J10" s="276"/>
    </row>
    <row r="11" spans="1:17" x14ac:dyDescent="0.35">
      <c r="A11" s="276" t="s">
        <v>425</v>
      </c>
      <c r="B11" s="276">
        <v>1.209005305722969</v>
      </c>
      <c r="C11" s="276">
        <v>1.1854007070583932</v>
      </c>
      <c r="D11" s="276">
        <v>1.171519040022196</v>
      </c>
      <c r="E11" s="276">
        <v>1.1524129436047672</v>
      </c>
      <c r="F11" s="276">
        <v>1.1528294177732381</v>
      </c>
      <c r="G11" s="276">
        <v>1.1361980490204115</v>
      </c>
      <c r="H11" s="276">
        <v>1.1113811305889305</v>
      </c>
      <c r="I11" s="276">
        <v>1.0866388060827894</v>
      </c>
      <c r="J11" s="25">
        <v>1.0683559888076541</v>
      </c>
      <c r="K11" s="25">
        <v>1.0539035680193081</v>
      </c>
      <c r="L11" s="25">
        <v>1</v>
      </c>
    </row>
    <row r="14" spans="1:17" ht="12" customHeight="1" x14ac:dyDescent="0.35">
      <c r="A14" s="375" t="s">
        <v>435</v>
      </c>
      <c r="B14"/>
      <c r="C14"/>
      <c r="D14"/>
      <c r="E14"/>
    </row>
    <row r="15" spans="1:17" ht="12" customHeight="1" x14ac:dyDescent="0.35">
      <c r="A15" s="376"/>
      <c r="B15"/>
      <c r="C15"/>
      <c r="D15"/>
      <c r="E15"/>
    </row>
    <row r="16" spans="1:17" ht="12" customHeight="1" x14ac:dyDescent="0.35">
      <c r="A16" s="377" t="s">
        <v>436</v>
      </c>
      <c r="B16"/>
      <c r="C16"/>
      <c r="D16"/>
      <c r="E16"/>
    </row>
    <row r="17" spans="1:5" ht="12" customHeight="1" thickBot="1" x14ac:dyDescent="0.4">
      <c r="A17" s="378"/>
      <c r="B17"/>
      <c r="C17"/>
      <c r="D17"/>
      <c r="E17"/>
    </row>
    <row r="18" spans="1:5" ht="12.75" customHeight="1" x14ac:dyDescent="0.35">
      <c r="A18" s="468" t="s">
        <v>422</v>
      </c>
      <c r="B18" s="469" t="s">
        <v>421</v>
      </c>
      <c r="C18" s="469" t="s">
        <v>430</v>
      </c>
      <c r="D18" s="469" t="s">
        <v>431</v>
      </c>
      <c r="E18" s="469" t="s">
        <v>432</v>
      </c>
    </row>
    <row r="19" spans="1:5" ht="12" customHeight="1" x14ac:dyDescent="0.35">
      <c r="A19" s="380">
        <v>39</v>
      </c>
      <c r="B19" s="379">
        <v>210625.46</v>
      </c>
      <c r="C19" s="379">
        <v>42135.21</v>
      </c>
      <c r="D19" s="379">
        <v>120291</v>
      </c>
      <c r="E19" s="379">
        <v>289476</v>
      </c>
    </row>
    <row r="20" spans="1:5" ht="12" customHeight="1" x14ac:dyDescent="0.35">
      <c r="A20" s="380"/>
      <c r="B20" s="379"/>
      <c r="C20" s="379"/>
      <c r="D20" s="379"/>
      <c r="E20" s="379"/>
    </row>
    <row r="21" spans="1:5" ht="12.75" customHeight="1" x14ac:dyDescent="0.35">
      <c r="A21" s="375" t="s">
        <v>438</v>
      </c>
      <c r="B21"/>
      <c r="C21"/>
      <c r="D21"/>
      <c r="E21"/>
    </row>
    <row r="22" spans="1:5" x14ac:dyDescent="0.35">
      <c r="A22" s="376"/>
      <c r="B22"/>
      <c r="C22"/>
      <c r="D22"/>
      <c r="E22"/>
    </row>
    <row r="23" spans="1:5" x14ac:dyDescent="0.35">
      <c r="A23" s="377" t="s">
        <v>436</v>
      </c>
      <c r="B23"/>
      <c r="C23"/>
      <c r="D23"/>
      <c r="E23"/>
    </row>
    <row r="24" spans="1:5" ht="13.15" thickBot="1" x14ac:dyDescent="0.4">
      <c r="A24" s="378"/>
      <c r="B24"/>
      <c r="C24"/>
      <c r="D24"/>
      <c r="E24"/>
    </row>
    <row r="25" spans="1:5" ht="13.5" thickBot="1" x14ac:dyDescent="0.4">
      <c r="A25" s="616" t="s">
        <v>437</v>
      </c>
      <c r="B25" s="617"/>
      <c r="C25" s="617"/>
      <c r="D25" s="617"/>
      <c r="E25" s="617"/>
    </row>
    <row r="26" spans="1:5" ht="12.75" customHeight="1" x14ac:dyDescent="0.35">
      <c r="A26" s="468" t="s">
        <v>422</v>
      </c>
      <c r="B26" s="469" t="s">
        <v>421</v>
      </c>
      <c r="C26" s="469" t="s">
        <v>430</v>
      </c>
      <c r="D26" s="469" t="s">
        <v>431</v>
      </c>
      <c r="E26" s="469" t="s">
        <v>432</v>
      </c>
    </row>
    <row r="27" spans="1:5" x14ac:dyDescent="0.35">
      <c r="A27" s="380">
        <v>27</v>
      </c>
      <c r="B27" s="379">
        <v>353008.15</v>
      </c>
      <c r="C27" s="379">
        <v>55254.73</v>
      </c>
      <c r="D27" s="379">
        <v>223345</v>
      </c>
      <c r="E27" s="379">
        <v>424420</v>
      </c>
    </row>
    <row r="28" spans="1:5" x14ac:dyDescent="0.35">
      <c r="A28" s="268"/>
      <c r="B28" s="264"/>
      <c r="C28" s="264"/>
      <c r="D28" s="264"/>
      <c r="E28" s="264"/>
    </row>
    <row r="29" spans="1:5" x14ac:dyDescent="0.35">
      <c r="A29" s="268"/>
      <c r="B29" s="264"/>
      <c r="C29" s="264"/>
      <c r="D29" s="264"/>
      <c r="E29" s="264"/>
    </row>
    <row r="30" spans="1:5" x14ac:dyDescent="0.35">
      <c r="A30" s="268"/>
      <c r="B30" s="264"/>
      <c r="C30" s="264"/>
      <c r="D30" s="264"/>
      <c r="E30" s="264"/>
    </row>
    <row r="31" spans="1:5" x14ac:dyDescent="0.35">
      <c r="A31" s="268"/>
      <c r="B31" s="264"/>
      <c r="C31" s="264"/>
      <c r="D31" s="264"/>
      <c r="E31" s="264"/>
    </row>
    <row r="32" spans="1:5" x14ac:dyDescent="0.35">
      <c r="A32" s="268"/>
      <c r="B32" s="264"/>
      <c r="C32" s="264"/>
      <c r="D32" s="264"/>
      <c r="E32" s="264"/>
    </row>
    <row r="33" spans="1:12" x14ac:dyDescent="0.35">
      <c r="A33" s="268"/>
      <c r="B33" s="264"/>
      <c r="C33" s="264"/>
      <c r="D33" s="264"/>
      <c r="E33" s="264"/>
    </row>
    <row r="34" spans="1:12" x14ac:dyDescent="0.35">
      <c r="A34" s="268"/>
      <c r="B34" s="264"/>
      <c r="C34" s="264"/>
      <c r="D34" s="264"/>
      <c r="E34" s="264"/>
    </row>
    <row r="36" spans="1:12" ht="12.75" customHeight="1" x14ac:dyDescent="0.35">
      <c r="A36" s="274" t="s">
        <v>330</v>
      </c>
    </row>
    <row r="37" spans="1:12" x14ac:dyDescent="0.35">
      <c r="A37" s="274" t="s">
        <v>335</v>
      </c>
    </row>
    <row r="38" spans="1:12" x14ac:dyDescent="0.35">
      <c r="A38" s="274" t="s">
        <v>319</v>
      </c>
    </row>
    <row r="39" spans="1:12" x14ac:dyDescent="0.35">
      <c r="A39" s="274"/>
      <c r="B39" s="179" t="s">
        <v>491</v>
      </c>
      <c r="K39" s="179" t="s">
        <v>496</v>
      </c>
      <c r="L39" s="179" t="s">
        <v>516</v>
      </c>
    </row>
    <row r="40" spans="1:12" x14ac:dyDescent="0.35">
      <c r="A40" s="179"/>
      <c r="B40" s="179" t="s">
        <v>75</v>
      </c>
      <c r="C40" s="179"/>
      <c r="D40" s="179"/>
      <c r="E40" s="179"/>
      <c r="K40" s="179" t="s">
        <v>138</v>
      </c>
      <c r="L40" s="179" t="s">
        <v>329</v>
      </c>
    </row>
    <row r="41" spans="1:12" x14ac:dyDescent="0.35">
      <c r="A41" s="179"/>
      <c r="B41" s="261" t="s">
        <v>314</v>
      </c>
      <c r="C41" s="261"/>
      <c r="D41" s="261"/>
      <c r="E41" s="261"/>
      <c r="K41" s="261" t="s">
        <v>135</v>
      </c>
      <c r="L41" s="261" t="s">
        <v>320</v>
      </c>
    </row>
    <row r="42" spans="1:12" ht="11.25" customHeight="1" x14ac:dyDescent="0.35">
      <c r="A42" s="179"/>
      <c r="B42" s="261" t="s">
        <v>315</v>
      </c>
      <c r="C42" s="261"/>
      <c r="D42" s="261"/>
      <c r="E42" s="179"/>
      <c r="K42" s="261" t="s">
        <v>134</v>
      </c>
      <c r="L42" s="261" t="s">
        <v>321</v>
      </c>
    </row>
    <row r="43" spans="1:12" x14ac:dyDescent="0.35">
      <c r="A43" s="179"/>
      <c r="B43" s="261" t="s">
        <v>316</v>
      </c>
      <c r="C43" s="261"/>
      <c r="D43" s="261"/>
      <c r="E43" s="179"/>
      <c r="K43" s="274" t="s">
        <v>133</v>
      </c>
      <c r="L43" s="274" t="s">
        <v>322</v>
      </c>
    </row>
    <row r="44" spans="1:12" x14ac:dyDescent="0.35">
      <c r="A44" s="179"/>
      <c r="B44" s="261" t="s">
        <v>21</v>
      </c>
      <c r="C44" s="261"/>
      <c r="D44" s="261"/>
      <c r="E44" s="179"/>
      <c r="F44" s="179"/>
      <c r="G44" s="179"/>
      <c r="K44" s="261" t="s">
        <v>131</v>
      </c>
      <c r="L44" s="261" t="s">
        <v>323</v>
      </c>
    </row>
    <row r="45" spans="1:12" x14ac:dyDescent="0.35">
      <c r="A45" s="179"/>
      <c r="B45" s="262"/>
      <c r="C45" s="280"/>
      <c r="D45" s="280"/>
      <c r="F45" s="179"/>
      <c r="G45" s="261"/>
    </row>
    <row r="46" spans="1:12" x14ac:dyDescent="0.35">
      <c r="A46" s="179" t="s">
        <v>591</v>
      </c>
      <c r="C46" s="282"/>
      <c r="D46" s="282"/>
      <c r="E46" s="279"/>
      <c r="F46" s="179"/>
      <c r="G46" s="274"/>
    </row>
    <row r="47" spans="1:12" x14ac:dyDescent="0.35">
      <c r="A47" s="179" t="s">
        <v>487</v>
      </c>
      <c r="C47" s="279"/>
      <c r="D47" s="279"/>
      <c r="E47" s="279"/>
      <c r="F47" s="179"/>
      <c r="G47" s="261"/>
    </row>
    <row r="48" spans="1:12" x14ac:dyDescent="0.35">
      <c r="C48" s="279"/>
      <c r="D48" s="279"/>
      <c r="E48" s="279"/>
      <c r="F48" s="179"/>
      <c r="G48" s="261"/>
    </row>
    <row r="49" spans="6:9" x14ac:dyDescent="0.35">
      <c r="G49" s="281"/>
      <c r="H49" s="280"/>
      <c r="I49" s="278"/>
    </row>
    <row r="50" spans="6:9" x14ac:dyDescent="0.35">
      <c r="F50" s="279"/>
    </row>
    <row r="51" spans="6:9" x14ac:dyDescent="0.35">
      <c r="F51" s="279"/>
    </row>
    <row r="52" spans="6:9" x14ac:dyDescent="0.35">
      <c r="F52" s="279"/>
    </row>
  </sheetData>
  <mergeCells count="2">
    <mergeCell ref="A1:Q1"/>
    <mergeCell ref="A25:E25"/>
  </mergeCells>
  <hyperlinks>
    <hyperlink ref="A2:C2" location="TOC!A1" display="Return to Table of Contents"/>
  </hyperlinks>
  <pageMargins left="0.25" right="0.25" top="0.75" bottom="0.75" header="0.3" footer="0.3"/>
  <pageSetup scale="64" fitToHeight="0" orientation="portrait" horizontalDpi="1200" verticalDpi="1200" r:id="rId1"/>
  <headerFooter>
    <oddHeader>&amp;L2021-22 &amp;"Arial,Italic"Survey of Dental Education
&amp;"Arial,Regular"Report 2 - Tuition, Admission, and Attrition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U43"/>
  <sheetViews>
    <sheetView zoomScaleNormal="100" workbookViewId="0">
      <pane ySplit="1" topLeftCell="A2" activePane="bottomLeft" state="frozen"/>
      <selection pane="bottomLeft"/>
    </sheetView>
  </sheetViews>
  <sheetFormatPr defaultColWidth="9.1328125" defaultRowHeight="12.75" x14ac:dyDescent="0.35"/>
  <cols>
    <col min="1" max="1" width="9.1328125" style="25"/>
    <col min="2" max="2" width="12.33203125" style="25" customWidth="1"/>
    <col min="3" max="6" width="12.33203125" style="25" bestFit="1" customWidth="1"/>
    <col min="7" max="7" width="13.86328125" style="25" customWidth="1"/>
    <col min="8" max="11" width="12.33203125" style="25" bestFit="1" customWidth="1"/>
    <col min="12" max="12" width="12.33203125" style="25" customWidth="1"/>
    <col min="13" max="13" width="14.1328125" style="25" customWidth="1"/>
    <col min="14" max="15" width="9.1328125" style="25"/>
    <col min="16" max="21" width="9.1328125" style="260"/>
    <col min="22" max="16384" width="9.1328125" style="25"/>
  </cols>
  <sheetData>
    <row r="1" spans="1:21" ht="15.75" x14ac:dyDescent="0.4">
      <c r="A1" s="263" t="s">
        <v>520</v>
      </c>
    </row>
    <row r="2" spans="1:21" ht="13.5" x14ac:dyDescent="0.35">
      <c r="A2" s="304" t="s">
        <v>0</v>
      </c>
      <c r="B2" s="283"/>
      <c r="C2" s="283"/>
    </row>
    <row r="4" spans="1:21" x14ac:dyDescent="0.35">
      <c r="A4" s="276"/>
      <c r="B4" s="276" t="s">
        <v>133</v>
      </c>
      <c r="C4" s="276" t="s">
        <v>134</v>
      </c>
      <c r="D4" s="276" t="s">
        <v>135</v>
      </c>
      <c r="E4" s="276" t="s">
        <v>136</v>
      </c>
      <c r="F4" s="276" t="s">
        <v>137</v>
      </c>
      <c r="G4" s="276" t="s">
        <v>138</v>
      </c>
      <c r="H4" s="276" t="s">
        <v>139</v>
      </c>
      <c r="I4" s="25" t="s">
        <v>140</v>
      </c>
      <c r="J4" s="25" t="s">
        <v>141</v>
      </c>
      <c r="K4" s="25" t="s">
        <v>416</v>
      </c>
      <c r="L4" s="25" t="s">
        <v>496</v>
      </c>
      <c r="N4" s="268"/>
      <c r="O4" s="260"/>
      <c r="T4" s="25"/>
      <c r="U4" s="25"/>
    </row>
    <row r="5" spans="1:21" x14ac:dyDescent="0.35">
      <c r="A5" s="276" t="s">
        <v>153</v>
      </c>
      <c r="B5" s="276">
        <v>257614</v>
      </c>
      <c r="C5" s="276">
        <v>269868</v>
      </c>
      <c r="D5" s="276">
        <v>279547</v>
      </c>
      <c r="E5" s="276">
        <v>283356</v>
      </c>
      <c r="F5" s="284">
        <v>292103.96999999997</v>
      </c>
      <c r="G5" s="276">
        <v>300252.49</v>
      </c>
      <c r="H5" s="276">
        <v>310229.56</v>
      </c>
      <c r="I5" s="286">
        <v>313129.36</v>
      </c>
      <c r="J5" s="286">
        <v>317062.09999999998</v>
      </c>
      <c r="K5" s="379">
        <v>311282.77</v>
      </c>
      <c r="L5" s="25">
        <v>332681.96999999997</v>
      </c>
      <c r="N5" s="269"/>
      <c r="O5" s="260"/>
      <c r="T5" s="25"/>
      <c r="U5" s="25"/>
    </row>
    <row r="6" spans="1:21" x14ac:dyDescent="0.35">
      <c r="A6" s="276" t="s">
        <v>317</v>
      </c>
      <c r="B6" s="276">
        <v>248129</v>
      </c>
      <c r="C6" s="276">
        <v>265237</v>
      </c>
      <c r="D6" s="276">
        <v>277463</v>
      </c>
      <c r="E6" s="276">
        <v>298438</v>
      </c>
      <c r="F6" s="284">
        <v>301337.21000000002</v>
      </c>
      <c r="G6" s="276">
        <v>310151.65000000002</v>
      </c>
      <c r="H6" s="276">
        <v>322960.58</v>
      </c>
      <c r="I6" s="286">
        <v>334242.27</v>
      </c>
      <c r="J6" s="286">
        <v>339627.93</v>
      </c>
      <c r="K6" s="379">
        <v>346992.56</v>
      </c>
      <c r="L6" s="286">
        <v>357097.19</v>
      </c>
      <c r="N6" s="266"/>
      <c r="O6" s="260"/>
      <c r="T6" s="25"/>
      <c r="U6" s="25"/>
    </row>
    <row r="7" spans="1:21" x14ac:dyDescent="0.35">
      <c r="A7" s="276"/>
      <c r="B7" s="276"/>
      <c r="C7" s="276"/>
      <c r="D7" s="276"/>
      <c r="E7" s="276"/>
      <c r="F7" s="276"/>
      <c r="G7" s="276"/>
      <c r="H7" s="276"/>
      <c r="I7" s="276"/>
      <c r="J7" s="276"/>
      <c r="K7" s="276"/>
      <c r="L7" s="276"/>
      <c r="M7" s="276"/>
      <c r="N7" s="276"/>
      <c r="P7" s="267"/>
    </row>
    <row r="8" spans="1:21" ht="12.75" customHeight="1" x14ac:dyDescent="0.35">
      <c r="A8" s="276"/>
      <c r="B8" s="276"/>
      <c r="C8" s="276"/>
      <c r="D8" s="276"/>
      <c r="E8" s="276"/>
      <c r="F8" s="276"/>
      <c r="G8" s="276"/>
      <c r="H8" s="276"/>
      <c r="I8" s="276"/>
      <c r="J8" s="276"/>
      <c r="K8" s="276"/>
      <c r="L8" s="276"/>
      <c r="M8" s="26"/>
      <c r="N8" s="276"/>
      <c r="P8" s="618"/>
      <c r="Q8" s="618"/>
      <c r="R8" s="618"/>
      <c r="S8" s="618"/>
      <c r="T8" s="618"/>
    </row>
    <row r="9" spans="1:21" ht="13.15" x14ac:dyDescent="0.35">
      <c r="A9" s="276"/>
      <c r="B9" s="276"/>
      <c r="C9" s="276"/>
      <c r="D9" s="276"/>
      <c r="E9" s="276"/>
      <c r="F9" s="276"/>
      <c r="G9" s="276"/>
      <c r="H9" s="276"/>
      <c r="I9" s="276"/>
      <c r="J9" s="276"/>
      <c r="K9" s="276"/>
      <c r="L9" s="276"/>
      <c r="M9" s="276"/>
      <c r="N9" s="276"/>
      <c r="P9" s="141"/>
      <c r="Q9" s="141"/>
      <c r="R9" s="141"/>
      <c r="S9" s="141"/>
      <c r="T9" s="141"/>
    </row>
    <row r="10" spans="1:21" x14ac:dyDescent="0.35">
      <c r="A10" s="276"/>
      <c r="B10" s="276"/>
      <c r="C10" s="276"/>
      <c r="D10" s="276"/>
      <c r="E10" s="276"/>
      <c r="F10" s="276"/>
      <c r="G10" s="276"/>
      <c r="H10" s="276"/>
      <c r="I10" s="276"/>
      <c r="J10" s="276"/>
      <c r="K10" s="276"/>
      <c r="L10" s="276"/>
      <c r="M10" s="276"/>
      <c r="N10" s="276"/>
      <c r="P10" s="268"/>
      <c r="Q10" s="268"/>
      <c r="R10" s="268"/>
      <c r="S10" s="268"/>
      <c r="T10" s="268"/>
    </row>
    <row r="11" spans="1:21" x14ac:dyDescent="0.35">
      <c r="A11" s="276"/>
      <c r="B11" s="276"/>
      <c r="C11" s="276"/>
      <c r="D11" s="276"/>
      <c r="E11" s="276"/>
      <c r="F11" s="276"/>
      <c r="G11" s="276"/>
      <c r="H11" s="276"/>
      <c r="I11" s="276"/>
      <c r="J11" s="276"/>
      <c r="K11" s="276"/>
      <c r="L11" s="276"/>
      <c r="M11" s="276"/>
      <c r="N11" s="276"/>
      <c r="P11" s="269"/>
    </row>
    <row r="12" spans="1:21" x14ac:dyDescent="0.35">
      <c r="A12" s="276"/>
      <c r="B12" s="276"/>
      <c r="C12" s="276"/>
      <c r="D12" s="276"/>
      <c r="E12" s="276"/>
      <c r="F12" s="276"/>
      <c r="G12" s="276"/>
      <c r="H12" s="276"/>
      <c r="I12" s="276"/>
      <c r="J12" s="276"/>
      <c r="K12" s="276"/>
      <c r="L12" s="276"/>
      <c r="M12" s="276"/>
      <c r="N12" s="276"/>
      <c r="P12" s="269"/>
    </row>
    <row r="13" spans="1:21" ht="12" customHeight="1" x14ac:dyDescent="0.35">
      <c r="A13" s="276" t="s">
        <v>425</v>
      </c>
      <c r="B13" s="276">
        <v>1.209005305722969</v>
      </c>
      <c r="C13" s="276">
        <v>1.1854007070583932</v>
      </c>
      <c r="D13" s="276">
        <v>1.171519040022196</v>
      </c>
      <c r="E13" s="276">
        <v>1.1524129436047672</v>
      </c>
      <c r="F13" s="276">
        <v>1.1528294177732381</v>
      </c>
      <c r="G13" s="276">
        <v>1.1361980490204115</v>
      </c>
      <c r="H13" s="276">
        <v>1.1113811305889305</v>
      </c>
      <c r="I13" s="276">
        <v>1.0866388060827894</v>
      </c>
      <c r="J13" s="276">
        <v>1.0683559888076541</v>
      </c>
      <c r="K13" s="276">
        <v>1.0539035680193081</v>
      </c>
      <c r="L13" s="25">
        <v>1</v>
      </c>
      <c r="N13" s="276"/>
      <c r="O13" s="276"/>
    </row>
    <row r="14" spans="1:21" ht="12" customHeight="1" x14ac:dyDescent="0.35">
      <c r="A14" s="276"/>
      <c r="B14" s="276"/>
      <c r="C14" s="276"/>
      <c r="D14" s="276"/>
      <c r="E14" s="276"/>
      <c r="F14" s="276"/>
      <c r="G14" s="276"/>
      <c r="H14" s="276"/>
      <c r="I14" s="276"/>
      <c r="J14" s="276"/>
      <c r="K14" s="276"/>
      <c r="L14" s="276"/>
      <c r="M14" s="276"/>
      <c r="N14" s="276"/>
      <c r="P14" s="266"/>
    </row>
    <row r="15" spans="1:21" ht="12" customHeight="1" x14ac:dyDescent="0.35">
      <c r="P15" s="268"/>
    </row>
    <row r="16" spans="1:21" ht="12" customHeight="1" x14ac:dyDescent="0.35">
      <c r="P16" s="269"/>
    </row>
    <row r="17" spans="1:20" ht="12" customHeight="1" x14ac:dyDescent="0.35">
      <c r="P17" s="266"/>
    </row>
    <row r="18" spans="1:20" ht="12" customHeight="1" x14ac:dyDescent="0.35">
      <c r="P18" s="267"/>
    </row>
    <row r="19" spans="1:20" ht="12.75" customHeight="1" x14ac:dyDescent="0.35">
      <c r="P19" s="618"/>
      <c r="Q19" s="618"/>
      <c r="R19" s="618"/>
      <c r="S19" s="618"/>
      <c r="T19" s="618"/>
    </row>
    <row r="20" spans="1:20" ht="12.75" customHeight="1" x14ac:dyDescent="0.35">
      <c r="P20" s="141"/>
      <c r="Q20" s="141"/>
      <c r="R20" s="141"/>
      <c r="S20" s="141"/>
      <c r="T20" s="141"/>
    </row>
    <row r="21" spans="1:20" x14ac:dyDescent="0.35">
      <c r="P21" s="268"/>
      <c r="Q21" s="268"/>
      <c r="R21" s="268"/>
      <c r="S21" s="268"/>
      <c r="T21" s="268"/>
    </row>
    <row r="25" spans="1:20" ht="12.75" customHeight="1" x14ac:dyDescent="0.35"/>
    <row r="32" spans="1:20" ht="17.25" customHeight="1" x14ac:dyDescent="0.35">
      <c r="A32" s="274" t="s">
        <v>330</v>
      </c>
      <c r="B32" s="179"/>
      <c r="C32" s="179"/>
      <c r="D32" s="179"/>
      <c r="E32" s="179"/>
      <c r="F32" s="179"/>
      <c r="G32" s="179"/>
      <c r="H32" s="179"/>
      <c r="I32" s="179"/>
      <c r="J32" s="179"/>
    </row>
    <row r="33" spans="1:10" ht="11.25" customHeight="1" x14ac:dyDescent="0.35">
      <c r="A33" s="274" t="s">
        <v>335</v>
      </c>
      <c r="B33" s="179"/>
      <c r="C33" s="179"/>
      <c r="D33" s="179"/>
      <c r="E33" s="179"/>
      <c r="F33" s="179"/>
      <c r="G33" s="179"/>
      <c r="H33" s="179"/>
      <c r="I33" s="179"/>
      <c r="J33" s="179"/>
    </row>
    <row r="34" spans="1:10" x14ac:dyDescent="0.35">
      <c r="A34" s="274" t="s">
        <v>319</v>
      </c>
      <c r="B34" s="179"/>
      <c r="C34" s="179"/>
      <c r="D34" s="179"/>
      <c r="E34" s="179"/>
      <c r="F34" s="179"/>
      <c r="G34" s="179"/>
      <c r="H34" s="179"/>
      <c r="I34" s="179"/>
      <c r="J34" s="179"/>
    </row>
    <row r="35" spans="1:10" x14ac:dyDescent="0.35">
      <c r="A35" s="274"/>
      <c r="B35" s="179" t="s">
        <v>491</v>
      </c>
      <c r="C35" s="179"/>
      <c r="D35" s="179"/>
      <c r="E35" s="179"/>
      <c r="F35" s="179"/>
      <c r="G35" s="179"/>
      <c r="H35" s="179" t="s">
        <v>496</v>
      </c>
      <c r="I35" s="179" t="s">
        <v>516</v>
      </c>
      <c r="J35" s="179"/>
    </row>
    <row r="36" spans="1:10" x14ac:dyDescent="0.35">
      <c r="A36" s="179"/>
      <c r="B36" s="179" t="s">
        <v>75</v>
      </c>
      <c r="C36" s="179"/>
      <c r="D36" s="179"/>
      <c r="E36" s="179"/>
      <c r="F36" s="179"/>
      <c r="G36" s="179"/>
      <c r="H36" s="179" t="s">
        <v>138</v>
      </c>
      <c r="I36" s="179" t="s">
        <v>329</v>
      </c>
      <c r="J36" s="179"/>
    </row>
    <row r="37" spans="1:10" x14ac:dyDescent="0.35">
      <c r="A37" s="179"/>
      <c r="B37" s="261" t="s">
        <v>314</v>
      </c>
      <c r="C37" s="261"/>
      <c r="D37" s="261"/>
      <c r="E37" s="261"/>
      <c r="F37" s="261"/>
      <c r="G37" s="261"/>
      <c r="H37" s="261" t="s">
        <v>135</v>
      </c>
      <c r="I37" s="261" t="s">
        <v>320</v>
      </c>
      <c r="J37" s="179"/>
    </row>
    <row r="38" spans="1:10" x14ac:dyDescent="0.35">
      <c r="A38" s="179"/>
      <c r="B38" s="261" t="s">
        <v>315</v>
      </c>
      <c r="C38" s="261"/>
      <c r="D38" s="261"/>
      <c r="E38" s="179"/>
      <c r="F38" s="179"/>
      <c r="G38" s="261"/>
      <c r="H38" s="261" t="s">
        <v>134</v>
      </c>
      <c r="I38" s="261" t="s">
        <v>321</v>
      </c>
      <c r="J38" s="179"/>
    </row>
    <row r="39" spans="1:10" x14ac:dyDescent="0.35">
      <c r="A39" s="179"/>
      <c r="B39" s="261" t="s">
        <v>316</v>
      </c>
      <c r="C39" s="261"/>
      <c r="D39" s="261"/>
      <c r="E39" s="179"/>
      <c r="F39" s="179"/>
      <c r="G39" s="274"/>
      <c r="H39" s="274" t="s">
        <v>133</v>
      </c>
      <c r="I39" s="274" t="s">
        <v>322</v>
      </c>
      <c r="J39" s="179"/>
    </row>
    <row r="40" spans="1:10" x14ac:dyDescent="0.35">
      <c r="A40" s="179"/>
      <c r="B40" s="261" t="s">
        <v>21</v>
      </c>
      <c r="C40" s="261"/>
      <c r="D40" s="261"/>
      <c r="E40" s="179"/>
      <c r="F40" s="179"/>
      <c r="G40" s="261"/>
      <c r="H40" s="261" t="s">
        <v>131</v>
      </c>
      <c r="I40" s="261" t="s">
        <v>323</v>
      </c>
      <c r="J40" s="179"/>
    </row>
    <row r="41" spans="1:10" x14ac:dyDescent="0.35">
      <c r="A41" s="179"/>
      <c r="B41" s="262"/>
      <c r="C41" s="179"/>
      <c r="D41" s="179"/>
      <c r="E41" s="179"/>
      <c r="F41" s="179"/>
      <c r="G41" s="179"/>
      <c r="H41" s="179"/>
      <c r="I41" s="179"/>
      <c r="J41" s="179"/>
    </row>
    <row r="42" spans="1:10" x14ac:dyDescent="0.35">
      <c r="A42" s="179" t="s">
        <v>591</v>
      </c>
      <c r="B42" s="179"/>
      <c r="C42" s="179"/>
      <c r="D42" s="179"/>
      <c r="E42" s="179"/>
      <c r="F42" s="179"/>
      <c r="G42" s="179"/>
      <c r="H42" s="179"/>
      <c r="I42" s="179"/>
      <c r="J42" s="179"/>
    </row>
    <row r="43" spans="1:10" x14ac:dyDescent="0.35">
      <c r="A43" s="179" t="s">
        <v>487</v>
      </c>
      <c r="B43" s="179"/>
      <c r="C43" s="179"/>
      <c r="D43" s="179"/>
      <c r="E43" s="179"/>
      <c r="F43" s="179"/>
      <c r="G43" s="179"/>
      <c r="H43" s="179"/>
      <c r="I43" s="179"/>
      <c r="J43" s="179"/>
    </row>
  </sheetData>
  <mergeCells count="2">
    <mergeCell ref="P8:T8"/>
    <mergeCell ref="P19:T19"/>
  </mergeCells>
  <hyperlinks>
    <hyperlink ref="A2:C2" location="TOC!A1" display="Return to Table of Contents"/>
  </hyperlinks>
  <pageMargins left="0.25" right="0.25" top="0.75" bottom="0.75" header="0.3" footer="0.3"/>
  <pageSetup scale="65" fitToHeight="0" orientation="portrait" horizontalDpi="1200" verticalDpi="1200" r:id="rId1"/>
  <headerFooter>
    <oddHeader>&amp;L2021-22 &amp;"Arial,Italic"Survey of Dental Education
&amp;"Arial,Regular"Report 2 - Tuition, Admission, and Attrition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W36"/>
  <sheetViews>
    <sheetView workbookViewId="0">
      <pane ySplit="1" topLeftCell="A2" activePane="bottomLeft" state="frozen"/>
      <selection pane="bottomLeft"/>
    </sheetView>
  </sheetViews>
  <sheetFormatPr defaultColWidth="9.1328125" defaultRowHeight="12.75" x14ac:dyDescent="0.35"/>
  <cols>
    <col min="1" max="21" width="9.1328125" style="260"/>
    <col min="22" max="22" width="16.33203125" style="260" customWidth="1"/>
    <col min="23" max="16384" width="9.1328125" style="260"/>
  </cols>
  <sheetData>
    <row r="1" spans="1:23" ht="15.75" x14ac:dyDescent="0.4">
      <c r="A1" s="310" t="s">
        <v>548</v>
      </c>
      <c r="B1" s="311"/>
      <c r="C1" s="311"/>
    </row>
    <row r="2" spans="1:23" ht="13.5" x14ac:dyDescent="0.35">
      <c r="A2" s="619" t="s">
        <v>0</v>
      </c>
      <c r="B2" s="619"/>
      <c r="C2" s="619"/>
    </row>
    <row r="4" spans="1:23" s="287" customFormat="1" x14ac:dyDescent="0.35"/>
    <row r="5" spans="1:23" s="287" customFormat="1" x14ac:dyDescent="0.35"/>
    <row r="6" spans="1:23" s="287" customFormat="1" x14ac:dyDescent="0.35">
      <c r="V6" s="268"/>
      <c r="W6" s="260"/>
    </row>
    <row r="7" spans="1:23" s="287" customFormat="1" ht="13.15" thickBot="1" x14ac:dyDescent="0.4">
      <c r="D7" s="287" t="s">
        <v>324</v>
      </c>
      <c r="I7" s="287" t="s">
        <v>300</v>
      </c>
      <c r="V7" s="269"/>
      <c r="W7" s="260"/>
    </row>
    <row r="8" spans="1:23" s="287" customFormat="1" ht="13.9" x14ac:dyDescent="0.35">
      <c r="C8" s="288" t="s">
        <v>160</v>
      </c>
      <c r="D8" s="289">
        <f>E8/$E$11</f>
        <v>0.4457711975582983</v>
      </c>
      <c r="E8" s="109">
        <v>49950</v>
      </c>
      <c r="F8" s="290"/>
      <c r="H8" s="384"/>
      <c r="I8" s="141"/>
      <c r="J8" s="383"/>
      <c r="V8" s="266"/>
      <c r="W8" s="260"/>
    </row>
    <row r="9" spans="1:23" s="287" customFormat="1" ht="13.9" x14ac:dyDescent="0.35">
      <c r="C9" s="288" t="s">
        <v>161</v>
      </c>
      <c r="D9" s="289">
        <f>E9/$E$11</f>
        <v>0.54986479612326311</v>
      </c>
      <c r="E9" s="109">
        <v>61614</v>
      </c>
      <c r="F9" s="290"/>
      <c r="H9" s="385"/>
      <c r="I9" s="270"/>
      <c r="J9" s="383"/>
      <c r="V9" s="267"/>
      <c r="W9" s="260"/>
    </row>
    <row r="10" spans="1:23" s="287" customFormat="1" ht="13.9" x14ac:dyDescent="0.35">
      <c r="C10" s="288" t="s">
        <v>336</v>
      </c>
      <c r="D10" s="289">
        <f>E10/$E$11</f>
        <v>4.3640063184385959E-3</v>
      </c>
      <c r="E10" s="109">
        <v>489</v>
      </c>
      <c r="F10" s="290"/>
      <c r="H10" s="385"/>
      <c r="I10" s="270"/>
      <c r="J10" s="383"/>
      <c r="V10" s="141"/>
      <c r="W10" s="141"/>
    </row>
    <row r="11" spans="1:23" s="287" customFormat="1" ht="13.15" x14ac:dyDescent="0.35">
      <c r="E11" s="487">
        <f>SUM(E8:E10)</f>
        <v>112053</v>
      </c>
      <c r="H11" s="385"/>
      <c r="I11" s="270"/>
      <c r="J11" s="382"/>
      <c r="V11" s="142"/>
      <c r="W11" s="143"/>
    </row>
    <row r="12" spans="1:23" s="287" customFormat="1" ht="13.15" x14ac:dyDescent="0.35">
      <c r="V12" s="142"/>
      <c r="W12" s="143"/>
    </row>
    <row r="13" spans="1:23" s="287" customFormat="1" ht="13.15" x14ac:dyDescent="0.35">
      <c r="C13" s="291" t="s">
        <v>318</v>
      </c>
      <c r="D13" s="291" t="s">
        <v>325</v>
      </c>
      <c r="H13" s="291" t="s">
        <v>318</v>
      </c>
      <c r="I13" s="291" t="s">
        <v>325</v>
      </c>
      <c r="V13" s="142"/>
      <c r="W13" s="143"/>
    </row>
    <row r="14" spans="1:23" s="287" customFormat="1" ht="13.15" x14ac:dyDescent="0.35">
      <c r="C14" s="291" t="s">
        <v>326</v>
      </c>
      <c r="D14" s="292">
        <v>62603</v>
      </c>
      <c r="E14" s="287">
        <f>D14/D17</f>
        <v>0.50670174018615943</v>
      </c>
      <c r="H14" s="291" t="s">
        <v>326</v>
      </c>
      <c r="I14" s="292">
        <v>1625</v>
      </c>
      <c r="J14" s="287">
        <f>I14/I17</f>
        <v>0.37878787878787878</v>
      </c>
      <c r="V14" s="269"/>
      <c r="W14" s="260"/>
    </row>
    <row r="15" spans="1:23" s="287" customFormat="1" ht="13.15" x14ac:dyDescent="0.35">
      <c r="C15" s="291" t="s">
        <v>327</v>
      </c>
      <c r="D15" s="292">
        <v>59670</v>
      </c>
      <c r="E15" s="287">
        <f>D15/D17</f>
        <v>0.48296236341562121</v>
      </c>
      <c r="H15" s="291" t="s">
        <v>327</v>
      </c>
      <c r="I15" s="292">
        <v>2187</v>
      </c>
      <c r="J15" s="287">
        <f>I15/I17</f>
        <v>0.50979020979020984</v>
      </c>
      <c r="V15" s="269"/>
      <c r="W15" s="260"/>
    </row>
    <row r="16" spans="1:23" s="287" customFormat="1" ht="13.15" x14ac:dyDescent="0.35">
      <c r="C16" s="291" t="s">
        <v>328</v>
      </c>
      <c r="D16" s="292">
        <v>1277</v>
      </c>
      <c r="E16" s="287">
        <f>D16/D17</f>
        <v>1.0335896398219344E-2</v>
      </c>
      <c r="H16" s="291" t="s">
        <v>328</v>
      </c>
      <c r="I16" s="292">
        <v>478</v>
      </c>
      <c r="J16" s="287">
        <f>I16/I17</f>
        <v>0.11142191142191142</v>
      </c>
      <c r="V16" s="260"/>
      <c r="W16" s="260"/>
    </row>
    <row r="17" spans="1:23" s="287" customFormat="1" x14ac:dyDescent="0.35">
      <c r="D17" s="287">
        <f>SUM(D14:D16)</f>
        <v>123550</v>
      </c>
      <c r="I17" s="287">
        <f>SUM(I14:I16)</f>
        <v>4290</v>
      </c>
      <c r="V17" s="266"/>
      <c r="W17" s="260"/>
    </row>
    <row r="18" spans="1:23" s="287" customFormat="1" x14ac:dyDescent="0.35">
      <c r="V18" s="268"/>
      <c r="W18" s="260"/>
    </row>
    <row r="19" spans="1:23" s="287" customFormat="1" x14ac:dyDescent="0.35">
      <c r="V19" s="269"/>
      <c r="W19" s="260"/>
    </row>
    <row r="20" spans="1:23" s="287" customFormat="1" x14ac:dyDescent="0.35">
      <c r="V20" s="266"/>
      <c r="W20" s="260"/>
    </row>
    <row r="21" spans="1:23" s="287" customFormat="1" x14ac:dyDescent="0.35">
      <c r="V21" s="267"/>
      <c r="W21" s="260"/>
    </row>
    <row r="22" spans="1:23" s="287" customFormat="1" ht="13.15" x14ac:dyDescent="0.35">
      <c r="V22" s="141"/>
      <c r="W22" s="141"/>
    </row>
    <row r="23" spans="1:23" ht="13.15" x14ac:dyDescent="0.35">
      <c r="V23" s="142"/>
      <c r="W23" s="143"/>
    </row>
    <row r="24" spans="1:23" ht="13.15" x14ac:dyDescent="0.35">
      <c r="V24" s="142"/>
      <c r="W24" s="143"/>
    </row>
    <row r="25" spans="1:23" ht="13.15" x14ac:dyDescent="0.35">
      <c r="V25" s="142"/>
      <c r="W25" s="143"/>
    </row>
    <row r="27" spans="1:23" ht="12.75" customHeight="1" x14ac:dyDescent="0.35">
      <c r="B27" s="293"/>
      <c r="C27" s="293"/>
      <c r="D27" s="294"/>
      <c r="E27" s="294"/>
      <c r="F27" s="294"/>
      <c r="G27" s="294"/>
      <c r="H27" s="294"/>
      <c r="I27" s="294"/>
      <c r="J27" s="294"/>
      <c r="K27" s="295"/>
    </row>
    <row r="28" spans="1:23" x14ac:dyDescent="0.35">
      <c r="C28" s="295"/>
      <c r="D28" s="295"/>
      <c r="E28" s="295"/>
      <c r="F28" s="295"/>
      <c r="G28" s="295"/>
      <c r="H28" s="295"/>
      <c r="I28" s="295"/>
      <c r="J28" s="295"/>
      <c r="K28" s="295"/>
    </row>
    <row r="29" spans="1:23" x14ac:dyDescent="0.35">
      <c r="C29" s="296"/>
      <c r="D29" s="296"/>
      <c r="E29" s="296"/>
      <c r="F29" s="296"/>
      <c r="G29" s="296"/>
      <c r="H29" s="296"/>
      <c r="I29" s="296"/>
      <c r="J29" s="296"/>
      <c r="K29" s="296"/>
    </row>
    <row r="32" spans="1:23" x14ac:dyDescent="0.35">
      <c r="A32" s="274" t="s">
        <v>335</v>
      </c>
    </row>
    <row r="33" spans="1:1" ht="13.9" x14ac:dyDescent="0.35">
      <c r="A33" s="156" t="s">
        <v>337</v>
      </c>
    </row>
    <row r="35" spans="1:1" x14ac:dyDescent="0.35">
      <c r="A35" s="309" t="s">
        <v>601</v>
      </c>
    </row>
    <row r="36" spans="1:1" x14ac:dyDescent="0.35">
      <c r="A36" s="309" t="s">
        <v>487</v>
      </c>
    </row>
  </sheetData>
  <mergeCells count="1">
    <mergeCell ref="A2:C2"/>
  </mergeCells>
  <hyperlinks>
    <hyperlink ref="A2:C2" location="TOC!A1" display="Return to Table of Contents"/>
  </hyperlinks>
  <pageMargins left="0.25" right="0.25" top="0.75" bottom="0.75" header="0.3" footer="0.3"/>
  <pageSetup scale="67" fitToHeight="0" orientation="portrait" horizontalDpi="1200" verticalDpi="1200" r:id="rId1"/>
  <headerFooter>
    <oddHeader>&amp;L2021-22 &amp;"Arial,Italic"Survey of Dental Education
&amp;"Arial,Regular"Report 2 - Tuition, Admission, and Attrition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97"/>
  <sheetViews>
    <sheetView zoomScaleNormal="100" workbookViewId="0">
      <pane ySplit="4" topLeftCell="A5" activePane="bottomLeft" state="frozen"/>
      <selection pane="bottomLeft" sqref="A1:G1"/>
    </sheetView>
  </sheetViews>
  <sheetFormatPr defaultColWidth="9.1328125" defaultRowHeight="12.75" x14ac:dyDescent="0.35"/>
  <cols>
    <col min="1" max="1" width="11.86328125" style="56" customWidth="1"/>
    <col min="2" max="2" width="51.33203125" style="85" customWidth="1"/>
    <col min="3" max="3" width="22.53125" style="85" customWidth="1"/>
    <col min="4" max="7" width="12.6640625" style="56" customWidth="1"/>
    <col min="8" max="16384" width="9.1328125" style="56"/>
  </cols>
  <sheetData>
    <row r="1" spans="1:7" ht="30" customHeight="1" x14ac:dyDescent="0.4">
      <c r="A1" s="622" t="s">
        <v>507</v>
      </c>
      <c r="B1" s="623"/>
      <c r="C1" s="623"/>
      <c r="D1" s="623"/>
      <c r="E1" s="623"/>
      <c r="F1" s="623"/>
      <c r="G1" s="623"/>
    </row>
    <row r="2" spans="1:7" ht="17.25" customHeight="1" x14ac:dyDescent="0.35">
      <c r="A2" s="599" t="s">
        <v>0</v>
      </c>
      <c r="B2" s="599"/>
      <c r="C2" s="524"/>
      <c r="D2" s="83"/>
      <c r="E2" s="83"/>
      <c r="F2" s="83"/>
      <c r="G2" s="83"/>
    </row>
    <row r="3" spans="1:7" ht="13.9" x14ac:dyDescent="0.4">
      <c r="A3" s="620"/>
      <c r="B3" s="620"/>
      <c r="C3" s="555"/>
      <c r="D3" s="621" t="s">
        <v>259</v>
      </c>
      <c r="E3" s="621"/>
      <c r="F3" s="620"/>
      <c r="G3" s="620"/>
    </row>
    <row r="4" spans="1:7" ht="51.75" customHeight="1" x14ac:dyDescent="0.4">
      <c r="A4" s="93" t="s">
        <v>331</v>
      </c>
      <c r="B4" s="10" t="s">
        <v>332</v>
      </c>
      <c r="C4" s="585" t="s">
        <v>587</v>
      </c>
      <c r="D4" s="84" t="s">
        <v>155</v>
      </c>
      <c r="E4" s="84" t="s">
        <v>156</v>
      </c>
      <c r="F4" s="84" t="s">
        <v>157</v>
      </c>
      <c r="G4" s="84" t="s">
        <v>158</v>
      </c>
    </row>
    <row r="5" spans="1:7" ht="20.100000000000001" customHeight="1" x14ac:dyDescent="0.35">
      <c r="A5" s="86" t="s">
        <v>10</v>
      </c>
      <c r="B5" s="87" t="s">
        <v>11</v>
      </c>
      <c r="C5" s="87" t="s">
        <v>153</v>
      </c>
      <c r="D5" s="94">
        <v>1088</v>
      </c>
      <c r="E5" s="94">
        <v>1076</v>
      </c>
      <c r="F5" s="94">
        <v>127</v>
      </c>
      <c r="G5" s="94">
        <v>83</v>
      </c>
    </row>
    <row r="6" spans="1:7" ht="20.100000000000001" customHeight="1" x14ac:dyDescent="0.35">
      <c r="A6" s="88" t="s">
        <v>12</v>
      </c>
      <c r="B6" s="89" t="s">
        <v>13</v>
      </c>
      <c r="C6" s="89" t="s">
        <v>428</v>
      </c>
      <c r="D6" s="95">
        <v>2818</v>
      </c>
      <c r="E6" s="95">
        <v>181</v>
      </c>
      <c r="F6" s="95">
        <v>78</v>
      </c>
      <c r="G6" s="95">
        <v>78</v>
      </c>
    </row>
    <row r="7" spans="1:7" ht="20.100000000000001" customHeight="1" x14ac:dyDescent="0.35">
      <c r="A7" s="86" t="s">
        <v>12</v>
      </c>
      <c r="B7" s="87" t="s">
        <v>14</v>
      </c>
      <c r="C7" s="87" t="s">
        <v>428</v>
      </c>
      <c r="D7" s="94">
        <v>2538</v>
      </c>
      <c r="E7" s="94">
        <v>1711</v>
      </c>
      <c r="F7" s="94">
        <v>384</v>
      </c>
      <c r="G7" s="94">
        <v>145</v>
      </c>
    </row>
    <row r="8" spans="1:7" ht="20.100000000000001" customHeight="1" x14ac:dyDescent="0.35">
      <c r="A8" s="88" t="s">
        <v>15</v>
      </c>
      <c r="B8" s="89" t="s">
        <v>16</v>
      </c>
      <c r="C8" s="89" t="s">
        <v>428</v>
      </c>
      <c r="D8" s="95">
        <v>2237</v>
      </c>
      <c r="E8" s="95">
        <v>2236</v>
      </c>
      <c r="F8" s="95">
        <v>233</v>
      </c>
      <c r="G8" s="95">
        <v>150</v>
      </c>
    </row>
    <row r="9" spans="1:7" ht="20.100000000000001" customHeight="1" x14ac:dyDescent="0.35">
      <c r="A9" s="86" t="s">
        <v>15</v>
      </c>
      <c r="B9" s="87" t="s">
        <v>17</v>
      </c>
      <c r="C9" s="87" t="s">
        <v>153</v>
      </c>
      <c r="D9" s="94">
        <v>1538</v>
      </c>
      <c r="E9" s="94">
        <v>1417</v>
      </c>
      <c r="F9" s="94">
        <v>112</v>
      </c>
      <c r="G9" s="94">
        <v>60</v>
      </c>
    </row>
    <row r="10" spans="1:7" ht="20.100000000000001" customHeight="1" x14ac:dyDescent="0.35">
      <c r="A10" s="88" t="s">
        <v>15</v>
      </c>
      <c r="B10" s="89" t="s">
        <v>18</v>
      </c>
      <c r="C10" s="89" t="s">
        <v>153</v>
      </c>
      <c r="D10" s="95">
        <v>1816</v>
      </c>
      <c r="E10" s="95">
        <v>160</v>
      </c>
      <c r="F10" s="95">
        <v>137</v>
      </c>
      <c r="G10" s="95">
        <v>88</v>
      </c>
    </row>
    <row r="11" spans="1:7" ht="20.100000000000001" customHeight="1" x14ac:dyDescent="0.35">
      <c r="A11" s="86" t="s">
        <v>15</v>
      </c>
      <c r="B11" s="87" t="s">
        <v>19</v>
      </c>
      <c r="C11" s="87" t="s">
        <v>428</v>
      </c>
      <c r="D11" s="94">
        <v>2487</v>
      </c>
      <c r="E11" s="94">
        <v>2328</v>
      </c>
      <c r="F11" s="94">
        <v>399</v>
      </c>
      <c r="G11" s="94">
        <v>144</v>
      </c>
    </row>
    <row r="12" spans="1:7" ht="20.100000000000001" customHeight="1" x14ac:dyDescent="0.35">
      <c r="A12" s="88" t="s">
        <v>15</v>
      </c>
      <c r="B12" s="89" t="s">
        <v>20</v>
      </c>
      <c r="C12" s="89" t="s">
        <v>428</v>
      </c>
      <c r="D12" s="95">
        <v>1340</v>
      </c>
      <c r="E12" s="95">
        <v>1294</v>
      </c>
      <c r="F12" s="95">
        <v>206</v>
      </c>
      <c r="G12" s="95">
        <v>101</v>
      </c>
    </row>
    <row r="13" spans="1:7" ht="20.100000000000001" customHeight="1" x14ac:dyDescent="0.35">
      <c r="A13" s="86" t="s">
        <v>15</v>
      </c>
      <c r="B13" s="87" t="s">
        <v>21</v>
      </c>
      <c r="C13" s="87" t="s">
        <v>428</v>
      </c>
      <c r="D13" s="94">
        <v>2967</v>
      </c>
      <c r="E13" s="94">
        <v>2198</v>
      </c>
      <c r="F13" s="94">
        <v>222</v>
      </c>
      <c r="G13" s="94">
        <v>69</v>
      </c>
    </row>
    <row r="14" spans="1:7" ht="20.100000000000001" customHeight="1" x14ac:dyDescent="0.35">
      <c r="A14" s="88" t="s">
        <v>22</v>
      </c>
      <c r="B14" s="89" t="s">
        <v>23</v>
      </c>
      <c r="C14" s="89" t="s">
        <v>153</v>
      </c>
      <c r="D14" s="95">
        <v>2323</v>
      </c>
      <c r="E14" s="95">
        <v>2300</v>
      </c>
      <c r="F14" s="95">
        <v>146</v>
      </c>
      <c r="G14" s="95">
        <v>80</v>
      </c>
    </row>
    <row r="15" spans="1:7" ht="20.100000000000001" customHeight="1" x14ac:dyDescent="0.35">
      <c r="A15" s="86" t="s">
        <v>24</v>
      </c>
      <c r="B15" s="87" t="s">
        <v>25</v>
      </c>
      <c r="C15" s="87" t="s">
        <v>153</v>
      </c>
      <c r="D15" s="94">
        <v>1325</v>
      </c>
      <c r="E15" s="94">
        <v>184</v>
      </c>
      <c r="F15" s="94">
        <v>91</v>
      </c>
      <c r="G15" s="94">
        <v>52</v>
      </c>
    </row>
    <row r="16" spans="1:7" ht="20.100000000000001" customHeight="1" x14ac:dyDescent="0.35">
      <c r="A16" s="88" t="s">
        <v>26</v>
      </c>
      <c r="B16" s="89" t="s">
        <v>27</v>
      </c>
      <c r="C16" s="89" t="s">
        <v>428</v>
      </c>
      <c r="D16" s="95">
        <v>1120</v>
      </c>
      <c r="E16" s="95">
        <v>431</v>
      </c>
      <c r="F16" s="95">
        <v>139</v>
      </c>
      <c r="G16" s="95">
        <v>70</v>
      </c>
    </row>
    <row r="17" spans="1:7" ht="20.100000000000001" customHeight="1" x14ac:dyDescent="0.35">
      <c r="A17" s="86" t="s">
        <v>28</v>
      </c>
      <c r="B17" s="87" t="s">
        <v>29</v>
      </c>
      <c r="C17" s="87" t="s">
        <v>153</v>
      </c>
      <c r="D17" s="94">
        <v>1564</v>
      </c>
      <c r="E17" s="94">
        <v>1249</v>
      </c>
      <c r="F17" s="94">
        <v>159</v>
      </c>
      <c r="G17" s="94">
        <v>93</v>
      </c>
    </row>
    <row r="18" spans="1:7" ht="20.100000000000001" customHeight="1" x14ac:dyDescent="0.35">
      <c r="A18" s="88" t="s">
        <v>28</v>
      </c>
      <c r="B18" s="89" t="s">
        <v>30</v>
      </c>
      <c r="C18" s="89" t="s">
        <v>428</v>
      </c>
      <c r="D18" s="95">
        <v>2083</v>
      </c>
      <c r="E18" s="95">
        <v>2083</v>
      </c>
      <c r="F18" s="95">
        <v>311</v>
      </c>
      <c r="G18" s="95">
        <v>129</v>
      </c>
    </row>
    <row r="19" spans="1:7" ht="20.100000000000001" customHeight="1" x14ac:dyDescent="0.35">
      <c r="A19" s="86" t="s">
        <v>28</v>
      </c>
      <c r="B19" s="87" t="s">
        <v>315</v>
      </c>
      <c r="C19" s="87" t="s">
        <v>428</v>
      </c>
      <c r="D19" s="94">
        <v>3595</v>
      </c>
      <c r="E19" s="94">
        <v>3412</v>
      </c>
      <c r="F19" s="94">
        <v>312</v>
      </c>
      <c r="G19" s="94">
        <v>105</v>
      </c>
    </row>
    <row r="20" spans="1:7" ht="20.100000000000001" customHeight="1" x14ac:dyDescent="0.35">
      <c r="A20" s="88" t="s">
        <v>31</v>
      </c>
      <c r="B20" s="89" t="s">
        <v>32</v>
      </c>
      <c r="C20" s="89" t="s">
        <v>153</v>
      </c>
      <c r="D20" s="95">
        <v>854</v>
      </c>
      <c r="E20" s="95">
        <v>210</v>
      </c>
      <c r="F20" s="95">
        <v>122</v>
      </c>
      <c r="G20" s="95">
        <v>96</v>
      </c>
    </row>
    <row r="21" spans="1:7" ht="20.100000000000001" customHeight="1" x14ac:dyDescent="0.35">
      <c r="A21" s="86" t="s">
        <v>33</v>
      </c>
      <c r="B21" s="87" t="s">
        <v>34</v>
      </c>
      <c r="C21" s="87" t="s">
        <v>153</v>
      </c>
      <c r="D21" s="94">
        <v>651</v>
      </c>
      <c r="E21" s="94">
        <v>511</v>
      </c>
      <c r="F21" s="94">
        <v>95</v>
      </c>
      <c r="G21" s="94">
        <v>50</v>
      </c>
    </row>
    <row r="22" spans="1:7" ht="20.100000000000001" customHeight="1" x14ac:dyDescent="0.35">
      <c r="A22" s="88" t="s">
        <v>33</v>
      </c>
      <c r="B22" s="89" t="s">
        <v>35</v>
      </c>
      <c r="C22" s="89" t="s">
        <v>153</v>
      </c>
      <c r="D22" s="95">
        <v>1338</v>
      </c>
      <c r="E22" s="95">
        <v>204</v>
      </c>
      <c r="F22" s="95">
        <v>99</v>
      </c>
      <c r="G22" s="95">
        <v>70</v>
      </c>
    </row>
    <row r="23" spans="1:7" ht="20.100000000000001" customHeight="1" x14ac:dyDescent="0.35">
      <c r="A23" s="86" t="s">
        <v>33</v>
      </c>
      <c r="B23" s="87" t="s">
        <v>36</v>
      </c>
      <c r="C23" s="87" t="s">
        <v>428</v>
      </c>
      <c r="D23" s="94">
        <v>2537</v>
      </c>
      <c r="E23" s="94">
        <v>2177</v>
      </c>
      <c r="F23" s="94">
        <v>309</v>
      </c>
      <c r="G23" s="94">
        <v>140</v>
      </c>
    </row>
    <row r="24" spans="1:7" ht="20.100000000000001" customHeight="1" x14ac:dyDescent="0.35">
      <c r="A24" s="88" t="s">
        <v>37</v>
      </c>
      <c r="B24" s="89" t="s">
        <v>38</v>
      </c>
      <c r="C24" s="89" t="s">
        <v>153</v>
      </c>
      <c r="D24" s="95">
        <v>1254</v>
      </c>
      <c r="E24" s="95">
        <v>361</v>
      </c>
      <c r="F24" s="95">
        <v>197</v>
      </c>
      <c r="G24" s="95">
        <v>103</v>
      </c>
    </row>
    <row r="25" spans="1:7" ht="20.100000000000001" customHeight="1" x14ac:dyDescent="0.35">
      <c r="A25" s="86" t="s">
        <v>39</v>
      </c>
      <c r="B25" s="87" t="s">
        <v>40</v>
      </c>
      <c r="C25" s="87" t="s">
        <v>153</v>
      </c>
      <c r="D25" s="94">
        <v>864</v>
      </c>
      <c r="E25" s="94">
        <v>864</v>
      </c>
      <c r="F25" s="94">
        <v>164</v>
      </c>
      <c r="G25" s="94">
        <v>84</v>
      </c>
    </row>
    <row r="26" spans="1:7" ht="20.100000000000001" customHeight="1" x14ac:dyDescent="0.35">
      <c r="A26" s="88" t="s">
        <v>41</v>
      </c>
      <c r="B26" s="89" t="s">
        <v>42</v>
      </c>
      <c r="C26" s="89" t="s">
        <v>153</v>
      </c>
      <c r="D26" s="95">
        <v>1109</v>
      </c>
      <c r="E26" s="95">
        <v>1102</v>
      </c>
      <c r="F26" s="95">
        <v>130</v>
      </c>
      <c r="G26" s="95">
        <v>65</v>
      </c>
    </row>
    <row r="27" spans="1:7" ht="20.100000000000001" customHeight="1" x14ac:dyDescent="0.35">
      <c r="A27" s="86" t="s">
        <v>41</v>
      </c>
      <c r="B27" s="87" t="s">
        <v>43</v>
      </c>
      <c r="C27" s="87" t="s">
        <v>153</v>
      </c>
      <c r="D27" s="94">
        <v>1908</v>
      </c>
      <c r="E27" s="94">
        <v>399</v>
      </c>
      <c r="F27" s="94">
        <v>340</v>
      </c>
      <c r="G27" s="94">
        <v>120</v>
      </c>
    </row>
    <row r="28" spans="1:7" ht="20.100000000000001" customHeight="1" x14ac:dyDescent="0.35">
      <c r="A28" s="88" t="s">
        <v>44</v>
      </c>
      <c r="B28" s="89" t="s">
        <v>45</v>
      </c>
      <c r="C28" s="89" t="s">
        <v>153</v>
      </c>
      <c r="D28" s="95">
        <v>850</v>
      </c>
      <c r="E28" s="95">
        <v>121</v>
      </c>
      <c r="F28" s="95">
        <v>94</v>
      </c>
      <c r="G28" s="95">
        <v>75</v>
      </c>
    </row>
    <row r="29" spans="1:7" ht="20.100000000000001" customHeight="1" x14ac:dyDescent="0.35">
      <c r="A29" s="86" t="s">
        <v>46</v>
      </c>
      <c r="B29" s="87" t="s">
        <v>47</v>
      </c>
      <c r="C29" s="87" t="s">
        <v>428</v>
      </c>
      <c r="D29" s="94">
        <v>897</v>
      </c>
      <c r="E29" s="94">
        <v>607</v>
      </c>
      <c r="F29" s="94">
        <v>175</v>
      </c>
      <c r="G29" s="94">
        <v>64</v>
      </c>
    </row>
    <row r="30" spans="1:7" ht="20.100000000000001" customHeight="1" x14ac:dyDescent="0.35">
      <c r="A30" s="88" t="s">
        <v>48</v>
      </c>
      <c r="B30" s="89" t="s">
        <v>49</v>
      </c>
      <c r="C30" s="89" t="s">
        <v>153</v>
      </c>
      <c r="D30" s="95">
        <v>1970</v>
      </c>
      <c r="E30" s="95">
        <v>698</v>
      </c>
      <c r="F30" s="95">
        <v>283</v>
      </c>
      <c r="G30" s="95">
        <v>129</v>
      </c>
    </row>
    <row r="31" spans="1:7" ht="20.100000000000001" customHeight="1" x14ac:dyDescent="0.35">
      <c r="A31" s="86" t="s">
        <v>50</v>
      </c>
      <c r="B31" s="87" t="s">
        <v>51</v>
      </c>
      <c r="C31" s="87" t="s">
        <v>428</v>
      </c>
      <c r="D31" s="94">
        <v>1047</v>
      </c>
      <c r="E31" s="94">
        <v>916</v>
      </c>
      <c r="F31" s="94">
        <v>35</v>
      </c>
      <c r="G31" s="94">
        <v>35</v>
      </c>
    </row>
    <row r="32" spans="1:7" ht="20.100000000000001" customHeight="1" x14ac:dyDescent="0.35">
      <c r="A32" s="88" t="s">
        <v>50</v>
      </c>
      <c r="B32" s="89" t="s">
        <v>52</v>
      </c>
      <c r="C32" s="89" t="s">
        <v>428</v>
      </c>
      <c r="D32" s="95">
        <v>2853</v>
      </c>
      <c r="E32" s="95">
        <v>2752</v>
      </c>
      <c r="F32" s="95">
        <v>252</v>
      </c>
      <c r="G32" s="95">
        <v>115</v>
      </c>
    </row>
    <row r="33" spans="1:7" ht="20.100000000000001" customHeight="1" x14ac:dyDescent="0.35">
      <c r="A33" s="86" t="s">
        <v>50</v>
      </c>
      <c r="B33" s="87" t="s">
        <v>53</v>
      </c>
      <c r="C33" s="87" t="s">
        <v>428</v>
      </c>
      <c r="D33" s="94">
        <v>4315</v>
      </c>
      <c r="E33" s="94">
        <v>4268</v>
      </c>
      <c r="F33" s="94">
        <v>483</v>
      </c>
      <c r="G33" s="94">
        <v>205</v>
      </c>
    </row>
    <row r="34" spans="1:7" ht="20.100000000000001" customHeight="1" x14ac:dyDescent="0.35">
      <c r="A34" s="88" t="s">
        <v>54</v>
      </c>
      <c r="B34" s="89" t="s">
        <v>55</v>
      </c>
      <c r="C34" s="89" t="s">
        <v>428</v>
      </c>
      <c r="D34" s="95">
        <v>1783</v>
      </c>
      <c r="E34" s="95">
        <v>1707</v>
      </c>
      <c r="F34" s="95">
        <v>405</v>
      </c>
      <c r="G34" s="95">
        <v>144</v>
      </c>
    </row>
    <row r="35" spans="1:7" ht="20.100000000000001" customHeight="1" x14ac:dyDescent="0.35">
      <c r="A35" s="86" t="s">
        <v>54</v>
      </c>
      <c r="B35" s="87" t="s">
        <v>56</v>
      </c>
      <c r="C35" s="87" t="s">
        <v>153</v>
      </c>
      <c r="D35" s="94">
        <v>1885</v>
      </c>
      <c r="E35" s="94">
        <v>1703</v>
      </c>
      <c r="F35" s="94">
        <v>178</v>
      </c>
      <c r="G35" s="94">
        <v>109</v>
      </c>
    </row>
    <row r="36" spans="1:7" ht="20.100000000000001" customHeight="1" x14ac:dyDescent="0.35">
      <c r="A36" s="88" t="s">
        <v>57</v>
      </c>
      <c r="B36" s="89" t="s">
        <v>58</v>
      </c>
      <c r="C36" s="89" t="s">
        <v>153</v>
      </c>
      <c r="D36" s="95">
        <v>1034</v>
      </c>
      <c r="E36" s="95">
        <v>389</v>
      </c>
      <c r="F36" s="95">
        <v>221</v>
      </c>
      <c r="G36" s="95">
        <v>105</v>
      </c>
    </row>
    <row r="37" spans="1:7" ht="20.100000000000001" customHeight="1" x14ac:dyDescent="0.35">
      <c r="A37" s="86" t="s">
        <v>59</v>
      </c>
      <c r="B37" s="87" t="s">
        <v>60</v>
      </c>
      <c r="C37" s="87" t="s">
        <v>153</v>
      </c>
      <c r="D37" s="94">
        <v>196</v>
      </c>
      <c r="E37" s="94">
        <v>136</v>
      </c>
      <c r="F37" s="94">
        <v>43</v>
      </c>
      <c r="G37" s="94">
        <v>40</v>
      </c>
    </row>
    <row r="38" spans="1:7" ht="20.100000000000001" customHeight="1" x14ac:dyDescent="0.35">
      <c r="A38" s="88" t="s">
        <v>61</v>
      </c>
      <c r="B38" s="89" t="s">
        <v>62</v>
      </c>
      <c r="C38" s="89" t="s">
        <v>153</v>
      </c>
      <c r="D38" s="95">
        <v>864</v>
      </c>
      <c r="E38" s="95">
        <v>215</v>
      </c>
      <c r="F38" s="95">
        <v>162</v>
      </c>
      <c r="G38" s="95">
        <v>109</v>
      </c>
    </row>
    <row r="39" spans="1:7" ht="20.100000000000001" customHeight="1" x14ac:dyDescent="0.35">
      <c r="A39" s="86" t="s">
        <v>61</v>
      </c>
      <c r="B39" s="87" t="s">
        <v>63</v>
      </c>
      <c r="C39" s="87" t="s">
        <v>428</v>
      </c>
      <c r="D39" s="94">
        <v>1609</v>
      </c>
      <c r="E39" s="94">
        <v>288</v>
      </c>
      <c r="F39" s="94">
        <v>197</v>
      </c>
      <c r="G39" s="94">
        <v>63</v>
      </c>
    </row>
    <row r="40" spans="1:7" ht="20.100000000000001" customHeight="1" x14ac:dyDescent="0.35">
      <c r="A40" s="88" t="s">
        <v>64</v>
      </c>
      <c r="B40" s="89" t="s">
        <v>65</v>
      </c>
      <c r="C40" s="89" t="s">
        <v>428</v>
      </c>
      <c r="D40" s="95">
        <v>1999</v>
      </c>
      <c r="E40" s="95">
        <v>1357</v>
      </c>
      <c r="F40" s="95">
        <v>221</v>
      </c>
      <c r="G40" s="95">
        <v>118</v>
      </c>
    </row>
    <row r="41" spans="1:7" ht="20.100000000000001" customHeight="1" x14ac:dyDescent="0.35">
      <c r="A41" s="86" t="s">
        <v>64</v>
      </c>
      <c r="B41" s="87" t="s">
        <v>66</v>
      </c>
      <c r="C41" s="87" t="s">
        <v>153</v>
      </c>
      <c r="D41" s="94">
        <v>623</v>
      </c>
      <c r="E41" s="94">
        <v>611</v>
      </c>
      <c r="F41" s="94">
        <v>73</v>
      </c>
      <c r="G41" s="94">
        <v>55</v>
      </c>
    </row>
    <row r="42" spans="1:7" ht="20.100000000000001" customHeight="1" x14ac:dyDescent="0.35">
      <c r="A42" s="88" t="s">
        <v>67</v>
      </c>
      <c r="B42" s="89" t="s">
        <v>68</v>
      </c>
      <c r="C42" s="89" t="s">
        <v>153</v>
      </c>
      <c r="D42" s="95">
        <v>1819</v>
      </c>
      <c r="E42" s="95">
        <v>1456</v>
      </c>
      <c r="F42" s="95">
        <v>160</v>
      </c>
      <c r="G42" s="95">
        <v>82</v>
      </c>
    </row>
    <row r="43" spans="1:7" ht="20.100000000000001" customHeight="1" x14ac:dyDescent="0.35">
      <c r="A43" s="86" t="s">
        <v>69</v>
      </c>
      <c r="B43" s="87" t="s">
        <v>70</v>
      </c>
      <c r="C43" s="87" t="s">
        <v>153</v>
      </c>
      <c r="D43" s="94">
        <v>2288</v>
      </c>
      <c r="E43" s="94">
        <v>2288</v>
      </c>
      <c r="F43" s="94">
        <v>260</v>
      </c>
      <c r="G43" s="94">
        <v>92</v>
      </c>
    </row>
    <row r="44" spans="1:7" ht="20.100000000000001" customHeight="1" x14ac:dyDescent="0.35">
      <c r="A44" s="88" t="s">
        <v>71</v>
      </c>
      <c r="B44" s="89" t="s">
        <v>72</v>
      </c>
      <c r="C44" s="89" t="s">
        <v>428</v>
      </c>
      <c r="D44" s="95">
        <v>1669</v>
      </c>
      <c r="E44" s="95">
        <v>313</v>
      </c>
      <c r="F44" s="95">
        <v>192</v>
      </c>
      <c r="G44" s="95">
        <v>84</v>
      </c>
    </row>
    <row r="45" spans="1:7" ht="20.100000000000001" customHeight="1" x14ac:dyDescent="0.35">
      <c r="A45" s="86" t="s">
        <v>71</v>
      </c>
      <c r="B45" s="87" t="s">
        <v>73</v>
      </c>
      <c r="C45" s="87" t="s">
        <v>428</v>
      </c>
      <c r="D45" s="94">
        <v>3161</v>
      </c>
      <c r="E45" s="94">
        <v>3042</v>
      </c>
      <c r="F45" s="94">
        <v>667</v>
      </c>
      <c r="G45" s="94">
        <v>378</v>
      </c>
    </row>
    <row r="46" spans="1:7" ht="20.100000000000001" customHeight="1" x14ac:dyDescent="0.35">
      <c r="A46" s="88" t="s">
        <v>71</v>
      </c>
      <c r="B46" s="89" t="s">
        <v>74</v>
      </c>
      <c r="C46" s="89" t="s">
        <v>153</v>
      </c>
      <c r="D46" s="95">
        <v>1045</v>
      </c>
      <c r="E46" s="95">
        <v>172</v>
      </c>
      <c r="F46" s="95">
        <v>90</v>
      </c>
      <c r="G46" s="95">
        <v>45</v>
      </c>
    </row>
    <row r="47" spans="1:7" ht="20.100000000000001" customHeight="1" x14ac:dyDescent="0.35">
      <c r="A47" s="86" t="s">
        <v>71</v>
      </c>
      <c r="B47" s="87" t="s">
        <v>75</v>
      </c>
      <c r="C47" s="87" t="s">
        <v>428</v>
      </c>
      <c r="D47" s="94">
        <v>2634</v>
      </c>
      <c r="E47" s="94">
        <v>2487</v>
      </c>
      <c r="F47" s="94">
        <v>379</v>
      </c>
      <c r="G47" s="94">
        <v>114</v>
      </c>
    </row>
    <row r="48" spans="1:7" ht="20.100000000000001" customHeight="1" x14ac:dyDescent="0.35">
      <c r="A48" s="88" t="s">
        <v>71</v>
      </c>
      <c r="B48" s="89" t="s">
        <v>76</v>
      </c>
      <c r="C48" s="89" t="s">
        <v>153</v>
      </c>
      <c r="D48" s="95">
        <v>2231</v>
      </c>
      <c r="E48" s="95">
        <v>1694</v>
      </c>
      <c r="F48" s="95">
        <v>188</v>
      </c>
      <c r="G48" s="95">
        <v>95</v>
      </c>
    </row>
    <row r="49" spans="1:7" ht="20.100000000000001" customHeight="1" x14ac:dyDescent="0.35">
      <c r="A49" s="86" t="s">
        <v>77</v>
      </c>
      <c r="B49" s="87" t="s">
        <v>78</v>
      </c>
      <c r="C49" s="87" t="s">
        <v>153</v>
      </c>
      <c r="D49" s="94">
        <v>1397</v>
      </c>
      <c r="E49" s="94">
        <v>1072</v>
      </c>
      <c r="F49" s="94">
        <v>94</v>
      </c>
      <c r="G49" s="94">
        <v>75</v>
      </c>
    </row>
    <row r="50" spans="1:7" ht="20.100000000000001" customHeight="1" x14ac:dyDescent="0.35">
      <c r="A50" s="88" t="s">
        <v>77</v>
      </c>
      <c r="B50" s="89" t="s">
        <v>79</v>
      </c>
      <c r="C50" s="89" t="s">
        <v>153</v>
      </c>
      <c r="D50" s="95">
        <v>361</v>
      </c>
      <c r="E50" s="95">
        <v>188</v>
      </c>
      <c r="F50" s="95">
        <v>74</v>
      </c>
      <c r="G50" s="95">
        <v>54</v>
      </c>
    </row>
    <row r="51" spans="1:7" ht="20.100000000000001" customHeight="1" x14ac:dyDescent="0.35">
      <c r="A51" s="86" t="s">
        <v>80</v>
      </c>
      <c r="B51" s="87" t="s">
        <v>81</v>
      </c>
      <c r="C51" s="87" t="s">
        <v>153</v>
      </c>
      <c r="D51" s="94">
        <v>958</v>
      </c>
      <c r="E51" s="94">
        <v>696</v>
      </c>
      <c r="F51" s="94">
        <v>196</v>
      </c>
      <c r="G51" s="94">
        <v>120</v>
      </c>
    </row>
    <row r="52" spans="1:7" ht="20.100000000000001" customHeight="1" x14ac:dyDescent="0.35">
      <c r="A52" s="88" t="s">
        <v>80</v>
      </c>
      <c r="B52" s="89" t="s">
        <v>82</v>
      </c>
      <c r="C52" s="89" t="s">
        <v>428</v>
      </c>
      <c r="D52" s="95">
        <v>2504</v>
      </c>
      <c r="E52" s="95">
        <v>2188</v>
      </c>
      <c r="F52" s="95">
        <v>297</v>
      </c>
      <c r="G52" s="95">
        <v>77</v>
      </c>
    </row>
    <row r="53" spans="1:7" ht="20.100000000000001" customHeight="1" x14ac:dyDescent="0.35">
      <c r="A53" s="86" t="s">
        <v>83</v>
      </c>
      <c r="B53" s="87" t="s">
        <v>84</v>
      </c>
      <c r="C53" s="87" t="s">
        <v>153</v>
      </c>
      <c r="D53" s="94">
        <v>928</v>
      </c>
      <c r="E53" s="94">
        <v>197</v>
      </c>
      <c r="F53" s="94">
        <v>68</v>
      </c>
      <c r="G53" s="94">
        <v>54</v>
      </c>
    </row>
    <row r="54" spans="1:7" ht="20.100000000000001" customHeight="1" x14ac:dyDescent="0.35">
      <c r="A54" s="88" t="s">
        <v>85</v>
      </c>
      <c r="B54" s="89" t="s">
        <v>86</v>
      </c>
      <c r="C54" s="89" t="s">
        <v>153</v>
      </c>
      <c r="D54" s="95">
        <v>892</v>
      </c>
      <c r="E54" s="95">
        <v>221</v>
      </c>
      <c r="F54" s="95">
        <v>195</v>
      </c>
      <c r="G54" s="95">
        <v>75</v>
      </c>
    </row>
    <row r="55" spans="1:7" ht="20.100000000000001" customHeight="1" x14ac:dyDescent="0.35">
      <c r="A55" s="86" t="s">
        <v>87</v>
      </c>
      <c r="B55" s="87" t="s">
        <v>88</v>
      </c>
      <c r="C55" s="87" t="s">
        <v>588</v>
      </c>
      <c r="D55" s="94">
        <v>2910</v>
      </c>
      <c r="E55" s="94">
        <v>2684</v>
      </c>
      <c r="F55" s="94">
        <v>422</v>
      </c>
      <c r="G55" s="94">
        <v>142</v>
      </c>
    </row>
    <row r="56" spans="1:7" ht="20.100000000000001" customHeight="1" x14ac:dyDescent="0.35">
      <c r="A56" s="88" t="s">
        <v>87</v>
      </c>
      <c r="B56" s="89" t="s">
        <v>89</v>
      </c>
      <c r="C56" s="89" t="s">
        <v>428</v>
      </c>
      <c r="D56" s="95">
        <v>2174</v>
      </c>
      <c r="E56" s="95">
        <v>1646</v>
      </c>
      <c r="F56" s="95">
        <v>308</v>
      </c>
      <c r="G56" s="95">
        <v>150</v>
      </c>
    </row>
    <row r="57" spans="1:7" ht="20.100000000000001" customHeight="1" x14ac:dyDescent="0.35">
      <c r="A57" s="86" t="s">
        <v>87</v>
      </c>
      <c r="B57" s="87" t="s">
        <v>90</v>
      </c>
      <c r="C57" s="87" t="s">
        <v>588</v>
      </c>
      <c r="D57" s="94">
        <v>1520</v>
      </c>
      <c r="E57" s="94">
        <v>903</v>
      </c>
      <c r="F57" s="94">
        <v>149</v>
      </c>
      <c r="G57" s="94">
        <v>80</v>
      </c>
    </row>
    <row r="58" spans="1:7" ht="20.100000000000001" customHeight="1" x14ac:dyDescent="0.35">
      <c r="A58" s="88" t="s">
        <v>91</v>
      </c>
      <c r="B58" s="89" t="s">
        <v>92</v>
      </c>
      <c r="C58" s="89" t="s">
        <v>153</v>
      </c>
      <c r="D58" s="95">
        <v>1347</v>
      </c>
      <c r="E58" s="95">
        <v>201</v>
      </c>
      <c r="F58" s="95">
        <v>115</v>
      </c>
      <c r="G58" s="95">
        <v>78</v>
      </c>
    </row>
    <row r="59" spans="1:7" ht="20.100000000000001" customHeight="1" x14ac:dyDescent="0.35">
      <c r="A59" s="86" t="s">
        <v>93</v>
      </c>
      <c r="B59" s="87" t="s">
        <v>94</v>
      </c>
      <c r="C59" s="87" t="s">
        <v>428</v>
      </c>
      <c r="D59" s="94">
        <v>2327</v>
      </c>
      <c r="E59" s="94">
        <v>287</v>
      </c>
      <c r="F59" s="94">
        <v>118</v>
      </c>
      <c r="G59" s="94">
        <v>62</v>
      </c>
    </row>
    <row r="60" spans="1:7" ht="20.100000000000001" customHeight="1" x14ac:dyDescent="0.35">
      <c r="A60" s="88" t="s">
        <v>93</v>
      </c>
      <c r="B60" s="89" t="s">
        <v>584</v>
      </c>
      <c r="C60" s="89" t="s">
        <v>153</v>
      </c>
      <c r="D60" s="95">
        <v>1617</v>
      </c>
      <c r="E60" s="95">
        <v>1499</v>
      </c>
      <c r="F60" s="95">
        <v>143</v>
      </c>
      <c r="G60" s="95">
        <v>106</v>
      </c>
    </row>
    <row r="61" spans="1:7" ht="20.100000000000001" customHeight="1" x14ac:dyDescent="0.35">
      <c r="A61" s="86" t="s">
        <v>96</v>
      </c>
      <c r="B61" s="87" t="s">
        <v>97</v>
      </c>
      <c r="C61" s="87" t="s">
        <v>153</v>
      </c>
      <c r="D61" s="94">
        <v>1661</v>
      </c>
      <c r="E61" s="94">
        <v>223</v>
      </c>
      <c r="F61" s="94">
        <v>137</v>
      </c>
      <c r="G61" s="94">
        <v>105</v>
      </c>
    </row>
    <row r="62" spans="1:7" ht="20.100000000000001" customHeight="1" x14ac:dyDescent="0.35">
      <c r="A62" s="88" t="s">
        <v>96</v>
      </c>
      <c r="B62" s="89" t="s">
        <v>599</v>
      </c>
      <c r="C62" s="89" t="s">
        <v>153</v>
      </c>
      <c r="D62" s="95">
        <v>965</v>
      </c>
      <c r="E62" s="95">
        <v>766</v>
      </c>
      <c r="F62" s="95">
        <v>106</v>
      </c>
      <c r="G62" s="95">
        <v>40</v>
      </c>
    </row>
    <row r="63" spans="1:7" ht="20.100000000000001" customHeight="1" x14ac:dyDescent="0.35">
      <c r="A63" s="86" t="s">
        <v>96</v>
      </c>
      <c r="B63" s="87" t="s">
        <v>98</v>
      </c>
      <c r="C63" s="87" t="s">
        <v>153</v>
      </c>
      <c r="D63" s="94">
        <v>1634</v>
      </c>
      <c r="E63" s="94">
        <v>281</v>
      </c>
      <c r="F63" s="94">
        <v>191</v>
      </c>
      <c r="G63" s="94">
        <v>106</v>
      </c>
    </row>
    <row r="64" spans="1:7" ht="20.100000000000001" customHeight="1" x14ac:dyDescent="0.35">
      <c r="A64" s="88" t="s">
        <v>96</v>
      </c>
      <c r="B64" s="89" t="s">
        <v>99</v>
      </c>
      <c r="C64" s="89" t="s">
        <v>153</v>
      </c>
      <c r="D64" s="95">
        <v>1596</v>
      </c>
      <c r="E64" s="95">
        <v>359</v>
      </c>
      <c r="F64" s="95">
        <v>100</v>
      </c>
      <c r="G64" s="95">
        <v>103</v>
      </c>
    </row>
    <row r="65" spans="1:12" ht="20.100000000000001" customHeight="1" x14ac:dyDescent="0.35">
      <c r="A65" s="86" t="s">
        <v>100</v>
      </c>
      <c r="B65" s="87" t="s">
        <v>101</v>
      </c>
      <c r="C65" s="87" t="s">
        <v>428</v>
      </c>
      <c r="D65" s="94">
        <v>2107</v>
      </c>
      <c r="E65" s="94">
        <v>993</v>
      </c>
      <c r="F65" s="94">
        <v>195</v>
      </c>
      <c r="G65" s="94">
        <v>100</v>
      </c>
    </row>
    <row r="66" spans="1:12" ht="20.100000000000001" customHeight="1" x14ac:dyDescent="0.35">
      <c r="A66" s="88" t="s">
        <v>100</v>
      </c>
      <c r="B66" s="89" t="s">
        <v>102</v>
      </c>
      <c r="C66" s="89" t="s">
        <v>153</v>
      </c>
      <c r="D66" s="95">
        <v>480</v>
      </c>
      <c r="E66" s="95">
        <v>302</v>
      </c>
      <c r="F66" s="95">
        <v>118</v>
      </c>
      <c r="G66" s="95">
        <v>50</v>
      </c>
    </row>
    <row r="67" spans="1:12" ht="20.100000000000001" customHeight="1" x14ac:dyDescent="0.35">
      <c r="A67" s="88" t="s">
        <v>103</v>
      </c>
      <c r="B67" s="89" t="s">
        <v>104</v>
      </c>
      <c r="C67" s="89" t="s">
        <v>153</v>
      </c>
      <c r="D67" s="95">
        <v>2207</v>
      </c>
      <c r="E67" s="95">
        <v>374</v>
      </c>
      <c r="F67" s="95">
        <v>226</v>
      </c>
      <c r="G67" s="95">
        <v>96</v>
      </c>
    </row>
    <row r="68" spans="1:12" ht="20.100000000000001" customHeight="1" x14ac:dyDescent="0.35">
      <c r="A68" s="86" t="s">
        <v>105</v>
      </c>
      <c r="B68" s="87" t="s">
        <v>106</v>
      </c>
      <c r="C68" s="87" t="s">
        <v>153</v>
      </c>
      <c r="D68" s="94">
        <v>629</v>
      </c>
      <c r="E68" s="94">
        <v>255</v>
      </c>
      <c r="F68" s="94">
        <v>112</v>
      </c>
      <c r="G68" s="94">
        <v>63</v>
      </c>
    </row>
    <row r="69" spans="1:12" ht="20.100000000000001" customHeight="1" x14ac:dyDescent="0.35">
      <c r="A69" s="88" t="s">
        <v>107</v>
      </c>
      <c r="B69" s="89" t="s">
        <v>108</v>
      </c>
      <c r="C69" s="89" t="s">
        <v>153</v>
      </c>
      <c r="D69" s="95">
        <v>858</v>
      </c>
      <c r="E69" s="95">
        <v>853</v>
      </c>
      <c r="F69" s="95">
        <v>75</v>
      </c>
      <c r="G69" s="95">
        <v>49</v>
      </c>
      <c r="J69" s="381"/>
      <c r="K69" s="381"/>
      <c r="L69" s="381"/>
    </row>
    <row r="70" spans="1:12" ht="20.100000000000001" customHeight="1" x14ac:dyDescent="0.35">
      <c r="A70" s="86" t="s">
        <v>109</v>
      </c>
      <c r="B70" s="87" t="s">
        <v>110</v>
      </c>
      <c r="C70" s="87" t="s">
        <v>588</v>
      </c>
      <c r="D70" s="94">
        <v>2552</v>
      </c>
      <c r="E70" s="94">
        <v>2552</v>
      </c>
      <c r="F70" s="94">
        <v>203</v>
      </c>
      <c r="G70" s="94">
        <v>100</v>
      </c>
      <c r="J70" s="142"/>
      <c r="K70" s="143"/>
      <c r="L70" s="143"/>
    </row>
    <row r="71" spans="1:12" ht="20.100000000000001" customHeight="1" x14ac:dyDescent="0.35">
      <c r="A71" s="88" t="s">
        <v>111</v>
      </c>
      <c r="B71" s="89" t="s">
        <v>112</v>
      </c>
      <c r="C71" s="89" t="s">
        <v>153</v>
      </c>
      <c r="D71" s="95">
        <v>303</v>
      </c>
      <c r="E71" s="95">
        <v>110</v>
      </c>
      <c r="F71" s="95">
        <v>109</v>
      </c>
      <c r="G71" s="95">
        <v>44</v>
      </c>
      <c r="J71" s="142"/>
      <c r="K71" s="143"/>
      <c r="L71" s="143"/>
    </row>
    <row r="72" spans="1:12" ht="24.95" customHeight="1" x14ac:dyDescent="0.35">
      <c r="A72" s="90"/>
      <c r="B72" s="91" t="s">
        <v>258</v>
      </c>
      <c r="C72" s="91"/>
      <c r="D72" s="92">
        <v>112053</v>
      </c>
      <c r="E72" s="92">
        <v>74158</v>
      </c>
      <c r="F72" s="92">
        <v>13021</v>
      </c>
      <c r="G72" s="92">
        <v>6360</v>
      </c>
      <c r="J72" s="390"/>
      <c r="K72" s="143"/>
      <c r="L72" s="143"/>
    </row>
    <row r="73" spans="1:12" ht="24.95" customHeight="1" thickBot="1" x14ac:dyDescent="0.4">
      <c r="A73" s="201"/>
      <c r="B73" s="202" t="s">
        <v>209</v>
      </c>
      <c r="C73" s="202"/>
      <c r="D73" s="203">
        <v>1672.4328</v>
      </c>
      <c r="E73" s="203">
        <v>1106.8358000000001</v>
      </c>
      <c r="F73" s="203">
        <v>194.34327999999999</v>
      </c>
      <c r="G73" s="203">
        <v>94.925372999999993</v>
      </c>
      <c r="J73" s="390"/>
      <c r="K73" s="143"/>
      <c r="L73" s="143"/>
    </row>
    <row r="74" spans="1:12" ht="24.95" customHeight="1" x14ac:dyDescent="0.35">
      <c r="A74" s="204"/>
      <c r="B74" s="207" t="s">
        <v>333</v>
      </c>
      <c r="C74" s="207"/>
      <c r="D74" s="205"/>
      <c r="E74" s="205"/>
      <c r="F74" s="205"/>
      <c r="G74" s="206"/>
    </row>
    <row r="75" spans="1:12" ht="20.100000000000001" customHeight="1" thickBot="1" x14ac:dyDescent="0.4">
      <c r="A75" s="88" t="s">
        <v>262</v>
      </c>
      <c r="B75" s="89" t="s">
        <v>295</v>
      </c>
      <c r="C75" s="89" t="s">
        <v>153</v>
      </c>
      <c r="D75" s="95">
        <v>1412</v>
      </c>
      <c r="E75" s="96">
        <v>118</v>
      </c>
      <c r="F75" s="96">
        <v>90</v>
      </c>
      <c r="G75" s="96">
        <v>110</v>
      </c>
    </row>
    <row r="76" spans="1:12" ht="24.95" customHeight="1" x14ac:dyDescent="0.35">
      <c r="A76" s="204"/>
      <c r="B76" s="207" t="s">
        <v>334</v>
      </c>
      <c r="C76" s="207"/>
      <c r="D76" s="205"/>
      <c r="E76" s="205"/>
      <c r="F76" s="205"/>
      <c r="G76" s="206"/>
    </row>
    <row r="77" spans="1:12" ht="20.100000000000001" customHeight="1" x14ac:dyDescent="0.35">
      <c r="A77" s="13" t="s">
        <v>116</v>
      </c>
      <c r="B77" s="387" t="s">
        <v>117</v>
      </c>
      <c r="C77" s="553" t="s">
        <v>153</v>
      </c>
      <c r="D77" s="102">
        <v>424</v>
      </c>
      <c r="E77" s="100">
        <v>287</v>
      </c>
      <c r="F77" s="101">
        <v>42</v>
      </c>
      <c r="G77" s="102">
        <v>34</v>
      </c>
    </row>
    <row r="78" spans="1:12" ht="20.100000000000001" customHeight="1" x14ac:dyDescent="0.35">
      <c r="A78" s="11" t="s">
        <v>118</v>
      </c>
      <c r="B78" s="386" t="s">
        <v>119</v>
      </c>
      <c r="C78" s="556" t="s">
        <v>439</v>
      </c>
      <c r="D78" s="98" t="s">
        <v>420</v>
      </c>
      <c r="E78" s="98" t="s">
        <v>420</v>
      </c>
      <c r="F78" s="99" t="s">
        <v>420</v>
      </c>
      <c r="G78" s="97" t="s">
        <v>420</v>
      </c>
      <c r="I78" s="341"/>
      <c r="J78" s="341"/>
      <c r="K78" s="341"/>
    </row>
    <row r="79" spans="1:12" ht="20.100000000000001" customHeight="1" x14ac:dyDescent="0.35">
      <c r="A79" s="13" t="s">
        <v>120</v>
      </c>
      <c r="B79" s="387" t="s">
        <v>121</v>
      </c>
      <c r="C79" s="553" t="s">
        <v>153</v>
      </c>
      <c r="D79" s="102">
        <v>522</v>
      </c>
      <c r="E79" s="100">
        <v>117</v>
      </c>
      <c r="F79" s="409">
        <v>28</v>
      </c>
      <c r="G79" s="102">
        <v>29</v>
      </c>
    </row>
    <row r="80" spans="1:12" ht="20.100000000000001" customHeight="1" x14ac:dyDescent="0.35">
      <c r="A80" s="11" t="s">
        <v>122</v>
      </c>
      <c r="B80" s="386" t="s">
        <v>123</v>
      </c>
      <c r="C80" s="554" t="s">
        <v>153</v>
      </c>
      <c r="D80" s="99">
        <v>522</v>
      </c>
      <c r="E80" s="98">
        <v>53</v>
      </c>
      <c r="F80" s="99">
        <v>53</v>
      </c>
      <c r="G80" s="99">
        <v>42</v>
      </c>
    </row>
    <row r="81" spans="1:7" ht="20.100000000000001" customHeight="1" x14ac:dyDescent="0.35">
      <c r="A81" s="13" t="s">
        <v>124</v>
      </c>
      <c r="B81" s="387" t="s">
        <v>125</v>
      </c>
      <c r="C81" s="553" t="s">
        <v>590</v>
      </c>
      <c r="D81" s="102">
        <v>665</v>
      </c>
      <c r="E81" s="100">
        <v>662</v>
      </c>
      <c r="F81" s="101">
        <v>132</v>
      </c>
      <c r="G81" s="102">
        <v>96</v>
      </c>
    </row>
    <row r="82" spans="1:7" ht="20.100000000000001" customHeight="1" x14ac:dyDescent="0.35">
      <c r="A82" s="11" t="s">
        <v>124</v>
      </c>
      <c r="B82" s="386" t="s">
        <v>126</v>
      </c>
      <c r="C82" s="554" t="s">
        <v>153</v>
      </c>
      <c r="D82" s="97">
        <v>536</v>
      </c>
      <c r="E82" s="98">
        <v>197</v>
      </c>
      <c r="F82" s="99">
        <v>101</v>
      </c>
      <c r="G82" s="97">
        <v>56</v>
      </c>
    </row>
    <row r="83" spans="1:7" ht="20.100000000000001" customHeight="1" x14ac:dyDescent="0.35">
      <c r="A83" s="13" t="s">
        <v>127</v>
      </c>
      <c r="B83" s="387" t="s">
        <v>128</v>
      </c>
      <c r="C83" s="553" t="s">
        <v>590</v>
      </c>
      <c r="D83" s="102">
        <v>827</v>
      </c>
      <c r="E83" s="100">
        <v>745</v>
      </c>
      <c r="F83" s="101">
        <v>56</v>
      </c>
      <c r="G83" s="102">
        <v>40</v>
      </c>
    </row>
    <row r="84" spans="1:7" ht="20.100000000000001" customHeight="1" x14ac:dyDescent="0.35">
      <c r="A84" s="11" t="s">
        <v>127</v>
      </c>
      <c r="B84" s="386" t="s">
        <v>419</v>
      </c>
      <c r="C84" s="554" t="s">
        <v>420</v>
      </c>
      <c r="D84" s="97" t="s">
        <v>420</v>
      </c>
      <c r="E84" s="98" t="s">
        <v>420</v>
      </c>
      <c r="F84" s="99" t="s">
        <v>420</v>
      </c>
      <c r="G84" s="97" t="s">
        <v>420</v>
      </c>
    </row>
    <row r="85" spans="1:7" ht="20.100000000000001" customHeight="1" x14ac:dyDescent="0.35">
      <c r="A85" s="13" t="s">
        <v>127</v>
      </c>
      <c r="B85" s="387" t="s">
        <v>418</v>
      </c>
      <c r="C85" s="553" t="s">
        <v>420</v>
      </c>
      <c r="D85" s="102" t="s">
        <v>420</v>
      </c>
      <c r="E85" s="100" t="s">
        <v>420</v>
      </c>
      <c r="F85" s="101" t="s">
        <v>420</v>
      </c>
      <c r="G85" s="102" t="s">
        <v>420</v>
      </c>
    </row>
    <row r="86" spans="1:7" ht="20.100000000000001" customHeight="1" x14ac:dyDescent="0.35">
      <c r="A86" s="11" t="s">
        <v>129</v>
      </c>
      <c r="B86" s="386" t="s">
        <v>130</v>
      </c>
      <c r="C86" s="554" t="s">
        <v>153</v>
      </c>
      <c r="D86" s="97">
        <v>192</v>
      </c>
      <c r="E86" s="98">
        <v>98</v>
      </c>
      <c r="F86" s="99">
        <v>45</v>
      </c>
      <c r="G86" s="97">
        <v>35</v>
      </c>
    </row>
    <row r="87" spans="1:7" ht="27" customHeight="1" x14ac:dyDescent="0.35">
      <c r="A87" s="389" t="s">
        <v>440</v>
      </c>
    </row>
    <row r="88" spans="1:7" ht="27.75" customHeight="1" x14ac:dyDescent="0.35">
      <c r="A88" s="608" t="s">
        <v>602</v>
      </c>
      <c r="B88" s="608"/>
      <c r="C88" s="608"/>
      <c r="D88" s="608"/>
      <c r="E88" s="608"/>
      <c r="F88" s="608"/>
      <c r="G88" s="608"/>
    </row>
    <row r="89" spans="1:7" ht="15" customHeight="1" x14ac:dyDescent="0.35">
      <c r="A89" s="53" t="s">
        <v>487</v>
      </c>
    </row>
    <row r="97" spans="4:5" x14ac:dyDescent="0.35">
      <c r="D97" s="342"/>
      <c r="E97" s="342"/>
    </row>
  </sheetData>
  <autoFilter ref="A4:G4"/>
  <mergeCells count="6">
    <mergeCell ref="A88:G88"/>
    <mergeCell ref="A3:B3"/>
    <mergeCell ref="D3:E3"/>
    <mergeCell ref="F3:G3"/>
    <mergeCell ref="A1:G1"/>
    <mergeCell ref="A2:B2"/>
  </mergeCells>
  <hyperlinks>
    <hyperlink ref="A2:B2" location="TOC!A1" display="Return to Table of Contents"/>
  </hyperlinks>
  <pageMargins left="0.25" right="0.25" top="0.75" bottom="0.75" header="0.3" footer="0.3"/>
  <pageSetup scale="47" fitToWidth="0" fitToHeight="0" orientation="portrait" horizontalDpi="1200" verticalDpi="1200" r:id="rId1"/>
  <headerFooter>
    <oddHeader>&amp;L2021-22 &amp;"Arial,Italic"Survey of Dental Education
&amp;"Arial,Regular"Report 2 - Tuition, Admission, and Attrition</oddHeader>
  </headerFooter>
  <rowBreaks count="1" manualBreakCount="1">
    <brk id="73"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97"/>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3.5" x14ac:dyDescent="0.35"/>
  <cols>
    <col min="1" max="1" width="14" style="7" customWidth="1"/>
    <col min="2" max="2" width="52.46484375" style="9" customWidth="1"/>
    <col min="3" max="3" width="22.46484375" style="9" customWidth="1"/>
    <col min="4" max="10" width="12.6640625" style="7" customWidth="1"/>
    <col min="11" max="11" width="13.33203125" style="7" customWidth="1"/>
    <col min="12" max="13" width="12.6640625" style="7" customWidth="1"/>
    <col min="14" max="14" width="15.6640625" style="7" customWidth="1"/>
    <col min="15" max="15" width="12.6640625" style="7" customWidth="1"/>
    <col min="16" max="16384" width="9.1328125" style="7"/>
  </cols>
  <sheetData>
    <row r="1" spans="1:15" ht="13.9" x14ac:dyDescent="0.4">
      <c r="A1" s="627" t="s">
        <v>508</v>
      </c>
      <c r="B1" s="627"/>
      <c r="C1" s="627"/>
    </row>
    <row r="2" spans="1:15" ht="22.5" customHeight="1" x14ac:dyDescent="0.35">
      <c r="A2" s="599" t="s">
        <v>0</v>
      </c>
      <c r="B2" s="599"/>
      <c r="C2" s="524"/>
    </row>
    <row r="3" spans="1:15" ht="29.25" customHeight="1" x14ac:dyDescent="0.4">
      <c r="A3" s="305" t="s">
        <v>618</v>
      </c>
      <c r="B3" s="93"/>
      <c r="C3" s="629" t="s">
        <v>587</v>
      </c>
      <c r="D3" s="624" t="s">
        <v>160</v>
      </c>
      <c r="E3" s="625"/>
      <c r="F3" s="626"/>
      <c r="G3" s="624" t="s">
        <v>161</v>
      </c>
      <c r="H3" s="625"/>
      <c r="I3" s="626"/>
      <c r="J3" s="624" t="s">
        <v>408</v>
      </c>
      <c r="K3" s="625"/>
      <c r="L3" s="626"/>
      <c r="M3" s="624" t="s">
        <v>5</v>
      </c>
      <c r="N3" s="625"/>
      <c r="O3" s="626"/>
    </row>
    <row r="4" spans="1:15" ht="15" customHeight="1" x14ac:dyDescent="0.4">
      <c r="A4" s="305" t="s">
        <v>409</v>
      </c>
      <c r="B4" s="10" t="s">
        <v>332</v>
      </c>
      <c r="C4" s="629"/>
      <c r="D4" s="59" t="s">
        <v>163</v>
      </c>
      <c r="E4" s="57" t="s">
        <v>158</v>
      </c>
      <c r="F4" s="60" t="s">
        <v>407</v>
      </c>
      <c r="G4" s="59" t="s">
        <v>163</v>
      </c>
      <c r="H4" s="57" t="s">
        <v>158</v>
      </c>
      <c r="I4" s="60" t="s">
        <v>159</v>
      </c>
      <c r="J4" s="59" t="s">
        <v>163</v>
      </c>
      <c r="K4" s="248" t="s">
        <v>158</v>
      </c>
      <c r="L4" s="60" t="s">
        <v>159</v>
      </c>
      <c r="M4" s="59" t="s">
        <v>163</v>
      </c>
      <c r="N4" s="57" t="s">
        <v>442</v>
      </c>
      <c r="O4" s="60" t="s">
        <v>159</v>
      </c>
    </row>
    <row r="5" spans="1:15" s="58" customFormat="1" ht="20.100000000000001" customHeight="1" x14ac:dyDescent="0.35">
      <c r="A5" s="398" t="s">
        <v>10</v>
      </c>
      <c r="B5" s="416" t="s">
        <v>11</v>
      </c>
      <c r="C5" s="543" t="s">
        <v>153</v>
      </c>
      <c r="D5" s="447">
        <v>508</v>
      </c>
      <c r="E5" s="371">
        <v>35</v>
      </c>
      <c r="F5" s="459">
        <v>6.9</v>
      </c>
      <c r="G5" s="447">
        <v>579</v>
      </c>
      <c r="H5" s="371">
        <v>48</v>
      </c>
      <c r="I5" s="459">
        <v>8.3000000000000007</v>
      </c>
      <c r="J5" s="447">
        <v>1</v>
      </c>
      <c r="K5" s="371">
        <v>0</v>
      </c>
      <c r="L5" s="448">
        <v>0</v>
      </c>
      <c r="M5" s="447">
        <v>1088</v>
      </c>
      <c r="N5" s="371">
        <v>83</v>
      </c>
      <c r="O5" s="459">
        <v>7.6</v>
      </c>
    </row>
    <row r="6" spans="1:15" s="58" customFormat="1" ht="20.100000000000001" customHeight="1" x14ac:dyDescent="0.35">
      <c r="A6" s="398" t="s">
        <v>12</v>
      </c>
      <c r="B6" s="416" t="s">
        <v>13</v>
      </c>
      <c r="C6" s="543" t="s">
        <v>428</v>
      </c>
      <c r="D6" s="447">
        <v>1303</v>
      </c>
      <c r="E6" s="371">
        <v>32</v>
      </c>
      <c r="F6" s="459">
        <v>2.5</v>
      </c>
      <c r="G6" s="447">
        <v>1514</v>
      </c>
      <c r="H6" s="371">
        <v>46</v>
      </c>
      <c r="I6" s="459">
        <v>3</v>
      </c>
      <c r="J6" s="447">
        <v>1</v>
      </c>
      <c r="K6" s="371">
        <v>0</v>
      </c>
      <c r="L6" s="448">
        <v>0</v>
      </c>
      <c r="M6" s="447">
        <v>2818</v>
      </c>
      <c r="N6" s="371">
        <v>78</v>
      </c>
      <c r="O6" s="459">
        <v>2.8</v>
      </c>
    </row>
    <row r="7" spans="1:15" s="58" customFormat="1" ht="20.100000000000001" customHeight="1" x14ac:dyDescent="0.35">
      <c r="A7" s="398" t="s">
        <v>12</v>
      </c>
      <c r="B7" s="416" t="s">
        <v>14</v>
      </c>
      <c r="C7" s="543" t="s">
        <v>428</v>
      </c>
      <c r="D7" s="447">
        <v>1204</v>
      </c>
      <c r="E7" s="371">
        <v>78</v>
      </c>
      <c r="F7" s="459">
        <v>6.5</v>
      </c>
      <c r="G7" s="447">
        <v>1333</v>
      </c>
      <c r="H7" s="371">
        <v>67</v>
      </c>
      <c r="I7" s="459">
        <v>5</v>
      </c>
      <c r="J7" s="447">
        <v>1</v>
      </c>
      <c r="K7" s="371">
        <v>0</v>
      </c>
      <c r="L7" s="448">
        <v>0</v>
      </c>
      <c r="M7" s="447">
        <v>2538</v>
      </c>
      <c r="N7" s="371">
        <v>145</v>
      </c>
      <c r="O7" s="459">
        <v>5.7</v>
      </c>
    </row>
    <row r="8" spans="1:15" s="58" customFormat="1" ht="20.100000000000001" customHeight="1" x14ac:dyDescent="0.35">
      <c r="A8" s="398" t="s">
        <v>15</v>
      </c>
      <c r="B8" s="416" t="s">
        <v>16</v>
      </c>
      <c r="C8" s="543" t="s">
        <v>428</v>
      </c>
      <c r="D8" s="447">
        <v>1026</v>
      </c>
      <c r="E8" s="371">
        <v>76</v>
      </c>
      <c r="F8" s="459">
        <v>7.4</v>
      </c>
      <c r="G8" s="447">
        <v>1210</v>
      </c>
      <c r="H8" s="371">
        <v>74</v>
      </c>
      <c r="I8" s="459">
        <v>6.1</v>
      </c>
      <c r="J8" s="447">
        <v>1</v>
      </c>
      <c r="K8" s="371">
        <v>0</v>
      </c>
      <c r="L8" s="448">
        <v>0</v>
      </c>
      <c r="M8" s="447">
        <v>2237</v>
      </c>
      <c r="N8" s="371">
        <v>150</v>
      </c>
      <c r="O8" s="459">
        <v>6.7</v>
      </c>
    </row>
    <row r="9" spans="1:15" s="58" customFormat="1" ht="20.100000000000001" customHeight="1" x14ac:dyDescent="0.35">
      <c r="A9" s="398" t="s">
        <v>15</v>
      </c>
      <c r="B9" s="416" t="s">
        <v>17</v>
      </c>
      <c r="C9" s="543" t="s">
        <v>153</v>
      </c>
      <c r="D9" s="447">
        <v>643</v>
      </c>
      <c r="E9" s="371">
        <v>24</v>
      </c>
      <c r="F9" s="459">
        <v>3.7</v>
      </c>
      <c r="G9" s="447">
        <v>894</v>
      </c>
      <c r="H9" s="371">
        <v>36</v>
      </c>
      <c r="I9" s="459">
        <v>4</v>
      </c>
      <c r="J9" s="447">
        <v>1</v>
      </c>
      <c r="K9" s="371">
        <v>0</v>
      </c>
      <c r="L9" s="448">
        <v>0</v>
      </c>
      <c r="M9" s="447">
        <v>1538</v>
      </c>
      <c r="N9" s="371">
        <v>60</v>
      </c>
      <c r="O9" s="459">
        <v>3.9</v>
      </c>
    </row>
    <row r="10" spans="1:15" s="58" customFormat="1" ht="20.100000000000001" customHeight="1" x14ac:dyDescent="0.35">
      <c r="A10" s="398" t="s">
        <v>15</v>
      </c>
      <c r="B10" s="416" t="s">
        <v>18</v>
      </c>
      <c r="C10" s="543" t="s">
        <v>153</v>
      </c>
      <c r="D10" s="447">
        <v>765</v>
      </c>
      <c r="E10" s="371">
        <v>38</v>
      </c>
      <c r="F10" s="459">
        <v>5</v>
      </c>
      <c r="G10" s="447">
        <v>1050</v>
      </c>
      <c r="H10" s="371">
        <v>50</v>
      </c>
      <c r="I10" s="459">
        <v>4.8</v>
      </c>
      <c r="J10" s="447">
        <v>1</v>
      </c>
      <c r="K10" s="371">
        <v>0</v>
      </c>
      <c r="L10" s="448">
        <v>0</v>
      </c>
      <c r="M10" s="447">
        <v>1816</v>
      </c>
      <c r="N10" s="371">
        <v>88</v>
      </c>
      <c r="O10" s="459">
        <v>4.8</v>
      </c>
    </row>
    <row r="11" spans="1:15" s="58" customFormat="1" ht="20.100000000000001" customHeight="1" x14ac:dyDescent="0.35">
      <c r="A11" s="398" t="s">
        <v>15</v>
      </c>
      <c r="B11" s="416" t="s">
        <v>19</v>
      </c>
      <c r="C11" s="543" t="s">
        <v>428</v>
      </c>
      <c r="D11" s="447">
        <v>1094</v>
      </c>
      <c r="E11" s="371">
        <v>69</v>
      </c>
      <c r="F11" s="459">
        <v>6.3</v>
      </c>
      <c r="G11" s="447">
        <v>1393</v>
      </c>
      <c r="H11" s="371">
        <v>75</v>
      </c>
      <c r="I11" s="459">
        <v>5.4</v>
      </c>
      <c r="J11" s="447">
        <v>0</v>
      </c>
      <c r="K11" s="371">
        <v>0</v>
      </c>
      <c r="L11" s="448">
        <v>0</v>
      </c>
      <c r="M11" s="447">
        <v>2487</v>
      </c>
      <c r="N11" s="371">
        <v>144</v>
      </c>
      <c r="O11" s="459">
        <v>5.8</v>
      </c>
    </row>
    <row r="12" spans="1:15" s="58" customFormat="1" ht="20.100000000000001" customHeight="1" x14ac:dyDescent="0.35">
      <c r="A12" s="398" t="s">
        <v>15</v>
      </c>
      <c r="B12" s="416" t="s">
        <v>20</v>
      </c>
      <c r="C12" s="543" t="s">
        <v>428</v>
      </c>
      <c r="D12" s="447">
        <v>650</v>
      </c>
      <c r="E12" s="371">
        <v>58</v>
      </c>
      <c r="F12" s="459">
        <v>8.9</v>
      </c>
      <c r="G12" s="447">
        <v>689</v>
      </c>
      <c r="H12" s="371">
        <v>43</v>
      </c>
      <c r="I12" s="459">
        <v>6.2</v>
      </c>
      <c r="J12" s="447">
        <v>1</v>
      </c>
      <c r="K12" s="371">
        <v>0</v>
      </c>
      <c r="L12" s="448">
        <v>0</v>
      </c>
      <c r="M12" s="447">
        <v>1340</v>
      </c>
      <c r="N12" s="371">
        <v>101</v>
      </c>
      <c r="O12" s="459">
        <v>7.5</v>
      </c>
    </row>
    <row r="13" spans="1:15" s="58" customFormat="1" ht="20.100000000000001" customHeight="1" x14ac:dyDescent="0.35">
      <c r="A13" s="398" t="s">
        <v>15</v>
      </c>
      <c r="B13" s="416" t="s">
        <v>21</v>
      </c>
      <c r="C13" s="543" t="s">
        <v>428</v>
      </c>
      <c r="D13" s="447">
        <v>1323</v>
      </c>
      <c r="E13" s="371">
        <v>37</v>
      </c>
      <c r="F13" s="459">
        <v>2.8</v>
      </c>
      <c r="G13" s="447">
        <v>1644</v>
      </c>
      <c r="H13" s="371">
        <v>32</v>
      </c>
      <c r="I13" s="459">
        <v>1.9</v>
      </c>
      <c r="J13" s="447">
        <v>0</v>
      </c>
      <c r="K13" s="371">
        <v>0</v>
      </c>
      <c r="L13" s="448">
        <v>0</v>
      </c>
      <c r="M13" s="447">
        <v>2967</v>
      </c>
      <c r="N13" s="371">
        <v>69</v>
      </c>
      <c r="O13" s="459">
        <v>2.2999999999999998</v>
      </c>
    </row>
    <row r="14" spans="1:15" s="58" customFormat="1" ht="20.100000000000001" customHeight="1" x14ac:dyDescent="0.35">
      <c r="A14" s="398" t="s">
        <v>22</v>
      </c>
      <c r="B14" s="416" t="s">
        <v>23</v>
      </c>
      <c r="C14" s="543" t="s">
        <v>153</v>
      </c>
      <c r="D14" s="447">
        <v>1107</v>
      </c>
      <c r="E14" s="371">
        <v>30</v>
      </c>
      <c r="F14" s="459">
        <v>2.7</v>
      </c>
      <c r="G14" s="447">
        <v>1215</v>
      </c>
      <c r="H14" s="371">
        <v>50</v>
      </c>
      <c r="I14" s="459">
        <v>4.0999999999999996</v>
      </c>
      <c r="J14" s="447">
        <v>1</v>
      </c>
      <c r="K14" s="371">
        <v>0</v>
      </c>
      <c r="L14" s="448">
        <v>0</v>
      </c>
      <c r="M14" s="447">
        <v>2323</v>
      </c>
      <c r="N14" s="371">
        <v>80</v>
      </c>
      <c r="O14" s="459">
        <v>3.4</v>
      </c>
    </row>
    <row r="15" spans="1:15" s="58" customFormat="1" ht="20.100000000000001" customHeight="1" x14ac:dyDescent="0.35">
      <c r="A15" s="398" t="s">
        <v>24</v>
      </c>
      <c r="B15" s="416" t="s">
        <v>25</v>
      </c>
      <c r="C15" s="543" t="s">
        <v>153</v>
      </c>
      <c r="D15" s="447">
        <v>592</v>
      </c>
      <c r="E15" s="371">
        <v>25</v>
      </c>
      <c r="F15" s="459">
        <v>4.2</v>
      </c>
      <c r="G15" s="447">
        <v>733</v>
      </c>
      <c r="H15" s="371">
        <v>27</v>
      </c>
      <c r="I15" s="459">
        <v>3.7</v>
      </c>
      <c r="J15" s="447">
        <v>0</v>
      </c>
      <c r="K15" s="371">
        <v>0</v>
      </c>
      <c r="L15" s="448">
        <v>0</v>
      </c>
      <c r="M15" s="447">
        <v>1325</v>
      </c>
      <c r="N15" s="371">
        <v>52</v>
      </c>
      <c r="O15" s="459">
        <v>3.9</v>
      </c>
    </row>
    <row r="16" spans="1:15" s="58" customFormat="1" ht="20.100000000000001" customHeight="1" x14ac:dyDescent="0.35">
      <c r="A16" s="398" t="s">
        <v>26</v>
      </c>
      <c r="B16" s="416" t="s">
        <v>27</v>
      </c>
      <c r="C16" s="543" t="s">
        <v>428</v>
      </c>
      <c r="D16" s="447">
        <v>437</v>
      </c>
      <c r="E16" s="371">
        <v>23</v>
      </c>
      <c r="F16" s="459">
        <v>5.3</v>
      </c>
      <c r="G16" s="447">
        <v>682</v>
      </c>
      <c r="H16" s="371">
        <v>47</v>
      </c>
      <c r="I16" s="459">
        <v>6.9</v>
      </c>
      <c r="J16" s="447">
        <v>1</v>
      </c>
      <c r="K16" s="371">
        <v>0</v>
      </c>
      <c r="L16" s="448">
        <v>0</v>
      </c>
      <c r="M16" s="447">
        <v>1120</v>
      </c>
      <c r="N16" s="371">
        <v>70</v>
      </c>
      <c r="O16" s="459">
        <v>6.3</v>
      </c>
    </row>
    <row r="17" spans="1:15" s="58" customFormat="1" ht="20.100000000000001" customHeight="1" x14ac:dyDescent="0.35">
      <c r="A17" s="398" t="s">
        <v>28</v>
      </c>
      <c r="B17" s="416" t="s">
        <v>29</v>
      </c>
      <c r="C17" s="543" t="s">
        <v>153</v>
      </c>
      <c r="D17" s="447">
        <v>669</v>
      </c>
      <c r="E17" s="371">
        <v>31</v>
      </c>
      <c r="F17" s="459">
        <v>4.5999999999999996</v>
      </c>
      <c r="G17" s="447">
        <v>893</v>
      </c>
      <c r="H17" s="371">
        <v>61</v>
      </c>
      <c r="I17" s="459">
        <v>6.8</v>
      </c>
      <c r="J17" s="447">
        <v>2</v>
      </c>
      <c r="K17" s="371">
        <v>1</v>
      </c>
      <c r="L17" s="459">
        <v>50</v>
      </c>
      <c r="M17" s="447">
        <v>1564</v>
      </c>
      <c r="N17" s="371">
        <v>93</v>
      </c>
      <c r="O17" s="459">
        <v>5.9</v>
      </c>
    </row>
    <row r="18" spans="1:15" s="58" customFormat="1" ht="20.100000000000001" customHeight="1" x14ac:dyDescent="0.35">
      <c r="A18" s="398" t="s">
        <v>28</v>
      </c>
      <c r="B18" s="416" t="s">
        <v>30</v>
      </c>
      <c r="C18" s="543" t="s">
        <v>428</v>
      </c>
      <c r="D18" s="447">
        <v>866</v>
      </c>
      <c r="E18" s="371">
        <v>51</v>
      </c>
      <c r="F18" s="459">
        <v>5.9</v>
      </c>
      <c r="G18" s="447">
        <v>1217</v>
      </c>
      <c r="H18" s="371">
        <v>78</v>
      </c>
      <c r="I18" s="459">
        <v>6.4</v>
      </c>
      <c r="J18" s="447">
        <v>0</v>
      </c>
      <c r="K18" s="371">
        <v>0</v>
      </c>
      <c r="L18" s="448">
        <v>0</v>
      </c>
      <c r="M18" s="447">
        <v>2083</v>
      </c>
      <c r="N18" s="371">
        <v>129</v>
      </c>
      <c r="O18" s="459">
        <v>6.2</v>
      </c>
    </row>
    <row r="19" spans="1:15" s="58" customFormat="1" ht="20.100000000000001" customHeight="1" x14ac:dyDescent="0.35">
      <c r="A19" s="398" t="s">
        <v>28</v>
      </c>
      <c r="B19" s="416" t="s">
        <v>315</v>
      </c>
      <c r="C19" s="543" t="s">
        <v>428</v>
      </c>
      <c r="D19" s="447">
        <v>1545</v>
      </c>
      <c r="E19" s="371">
        <v>51</v>
      </c>
      <c r="F19" s="459">
        <v>3.3</v>
      </c>
      <c r="G19" s="447">
        <v>2050</v>
      </c>
      <c r="H19" s="371">
        <v>54</v>
      </c>
      <c r="I19" s="459">
        <v>2.6</v>
      </c>
      <c r="J19" s="447">
        <v>0</v>
      </c>
      <c r="K19" s="371">
        <v>0</v>
      </c>
      <c r="L19" s="448">
        <v>0</v>
      </c>
      <c r="M19" s="447">
        <v>3595</v>
      </c>
      <c r="N19" s="371">
        <v>105</v>
      </c>
      <c r="O19" s="459">
        <v>2.9</v>
      </c>
    </row>
    <row r="20" spans="1:15" s="58" customFormat="1" ht="20.100000000000001" customHeight="1" x14ac:dyDescent="0.35">
      <c r="A20" s="398" t="s">
        <v>31</v>
      </c>
      <c r="B20" s="416" t="s">
        <v>32</v>
      </c>
      <c r="C20" s="543" t="s">
        <v>153</v>
      </c>
      <c r="D20" s="447">
        <v>391</v>
      </c>
      <c r="E20" s="371">
        <v>51</v>
      </c>
      <c r="F20" s="459">
        <v>13</v>
      </c>
      <c r="G20" s="447">
        <v>463</v>
      </c>
      <c r="H20" s="371">
        <v>45</v>
      </c>
      <c r="I20" s="459">
        <v>9.6999999999999993</v>
      </c>
      <c r="J20" s="447">
        <v>0</v>
      </c>
      <c r="K20" s="371">
        <v>0</v>
      </c>
      <c r="L20" s="448">
        <v>0</v>
      </c>
      <c r="M20" s="447">
        <v>854</v>
      </c>
      <c r="N20" s="371">
        <v>96</v>
      </c>
      <c r="O20" s="459">
        <v>11.2</v>
      </c>
    </row>
    <row r="21" spans="1:15" s="58" customFormat="1" ht="20.100000000000001" customHeight="1" x14ac:dyDescent="0.35">
      <c r="A21" s="398" t="s">
        <v>33</v>
      </c>
      <c r="B21" s="416" t="s">
        <v>34</v>
      </c>
      <c r="C21" s="543" t="s">
        <v>153</v>
      </c>
      <c r="D21" s="447">
        <v>300</v>
      </c>
      <c r="E21" s="371">
        <v>21</v>
      </c>
      <c r="F21" s="459">
        <v>7</v>
      </c>
      <c r="G21" s="447">
        <v>350</v>
      </c>
      <c r="H21" s="371">
        <v>29</v>
      </c>
      <c r="I21" s="459">
        <v>8.3000000000000007</v>
      </c>
      <c r="J21" s="447">
        <v>1</v>
      </c>
      <c r="K21" s="371">
        <v>0</v>
      </c>
      <c r="L21" s="448">
        <v>0</v>
      </c>
      <c r="M21" s="447">
        <v>651</v>
      </c>
      <c r="N21" s="371">
        <v>50</v>
      </c>
      <c r="O21" s="459">
        <v>7.7</v>
      </c>
    </row>
    <row r="22" spans="1:15" s="58" customFormat="1" ht="20.100000000000001" customHeight="1" x14ac:dyDescent="0.35">
      <c r="A22" s="398" t="s">
        <v>33</v>
      </c>
      <c r="B22" s="416" t="s">
        <v>35</v>
      </c>
      <c r="C22" s="543" t="s">
        <v>153</v>
      </c>
      <c r="D22" s="447">
        <v>543</v>
      </c>
      <c r="E22" s="371">
        <v>26</v>
      </c>
      <c r="F22" s="459">
        <v>4.8</v>
      </c>
      <c r="G22" s="447">
        <v>795</v>
      </c>
      <c r="H22" s="371">
        <v>44</v>
      </c>
      <c r="I22" s="459">
        <v>5.5</v>
      </c>
      <c r="J22" s="447">
        <v>0</v>
      </c>
      <c r="K22" s="371">
        <v>0</v>
      </c>
      <c r="L22" s="448">
        <v>0</v>
      </c>
      <c r="M22" s="447">
        <v>1338</v>
      </c>
      <c r="N22" s="371">
        <v>70</v>
      </c>
      <c r="O22" s="459">
        <v>5.2</v>
      </c>
    </row>
    <row r="23" spans="1:15" s="58" customFormat="1" ht="20.100000000000001" customHeight="1" x14ac:dyDescent="0.35">
      <c r="A23" s="398" t="s">
        <v>33</v>
      </c>
      <c r="B23" s="416" t="s">
        <v>36</v>
      </c>
      <c r="C23" s="543" t="s">
        <v>428</v>
      </c>
      <c r="D23" s="447">
        <v>1086</v>
      </c>
      <c r="E23" s="371">
        <v>48</v>
      </c>
      <c r="F23" s="459">
        <v>4.4000000000000004</v>
      </c>
      <c r="G23" s="447">
        <v>1450</v>
      </c>
      <c r="H23" s="371">
        <v>92</v>
      </c>
      <c r="I23" s="459">
        <v>6.3</v>
      </c>
      <c r="J23" s="447">
        <v>1</v>
      </c>
      <c r="K23" s="371">
        <v>0</v>
      </c>
      <c r="L23" s="448">
        <v>0</v>
      </c>
      <c r="M23" s="447">
        <v>2537</v>
      </c>
      <c r="N23" s="371">
        <v>140</v>
      </c>
      <c r="O23" s="459">
        <v>5.5</v>
      </c>
    </row>
    <row r="24" spans="1:15" s="58" customFormat="1" ht="20.100000000000001" customHeight="1" x14ac:dyDescent="0.35">
      <c r="A24" s="398" t="s">
        <v>37</v>
      </c>
      <c r="B24" s="416" t="s">
        <v>38</v>
      </c>
      <c r="C24" s="543" t="s">
        <v>153</v>
      </c>
      <c r="D24" s="447">
        <v>567</v>
      </c>
      <c r="E24" s="371">
        <v>39</v>
      </c>
      <c r="F24" s="459">
        <v>6.9</v>
      </c>
      <c r="G24" s="447">
        <v>687</v>
      </c>
      <c r="H24" s="371">
        <v>64</v>
      </c>
      <c r="I24" s="459">
        <v>9.3000000000000007</v>
      </c>
      <c r="J24" s="447">
        <v>0</v>
      </c>
      <c r="K24" s="371">
        <v>0</v>
      </c>
      <c r="L24" s="448">
        <v>0</v>
      </c>
      <c r="M24" s="447">
        <v>1254</v>
      </c>
      <c r="N24" s="371">
        <v>103</v>
      </c>
      <c r="O24" s="459">
        <v>8.1999999999999993</v>
      </c>
    </row>
    <row r="25" spans="1:15" s="58" customFormat="1" ht="20.100000000000001" customHeight="1" x14ac:dyDescent="0.35">
      <c r="A25" s="398" t="s">
        <v>39</v>
      </c>
      <c r="B25" s="416" t="s">
        <v>40</v>
      </c>
      <c r="C25" s="543" t="s">
        <v>153</v>
      </c>
      <c r="D25" s="447">
        <v>435</v>
      </c>
      <c r="E25" s="371">
        <v>43</v>
      </c>
      <c r="F25" s="459">
        <v>9.9</v>
      </c>
      <c r="G25" s="447">
        <v>429</v>
      </c>
      <c r="H25" s="371">
        <v>41</v>
      </c>
      <c r="I25" s="459">
        <v>9.6</v>
      </c>
      <c r="J25" s="447">
        <v>0</v>
      </c>
      <c r="K25" s="371">
        <v>0</v>
      </c>
      <c r="L25" s="448">
        <v>0</v>
      </c>
      <c r="M25" s="447">
        <v>864</v>
      </c>
      <c r="N25" s="371">
        <v>84</v>
      </c>
      <c r="O25" s="459">
        <v>9.6999999999999993</v>
      </c>
    </row>
    <row r="26" spans="1:15" s="58" customFormat="1" ht="20.100000000000001" customHeight="1" x14ac:dyDescent="0.35">
      <c r="A26" s="398" t="s">
        <v>41</v>
      </c>
      <c r="B26" s="416" t="s">
        <v>42</v>
      </c>
      <c r="C26" s="543" t="s">
        <v>153</v>
      </c>
      <c r="D26" s="447">
        <v>543</v>
      </c>
      <c r="E26" s="371">
        <v>26</v>
      </c>
      <c r="F26" s="459">
        <v>4.8</v>
      </c>
      <c r="G26" s="447">
        <v>566</v>
      </c>
      <c r="H26" s="371">
        <v>39</v>
      </c>
      <c r="I26" s="459">
        <v>6.9</v>
      </c>
      <c r="J26" s="447">
        <v>0</v>
      </c>
      <c r="K26" s="371">
        <v>0</v>
      </c>
      <c r="L26" s="448">
        <v>0</v>
      </c>
      <c r="M26" s="447">
        <v>1109</v>
      </c>
      <c r="N26" s="371">
        <v>65</v>
      </c>
      <c r="O26" s="459">
        <v>5.9</v>
      </c>
    </row>
    <row r="27" spans="1:15" s="58" customFormat="1" ht="20.100000000000001" customHeight="1" x14ac:dyDescent="0.35">
      <c r="A27" s="398" t="s">
        <v>41</v>
      </c>
      <c r="B27" s="416" t="s">
        <v>43</v>
      </c>
      <c r="C27" s="543" t="s">
        <v>153</v>
      </c>
      <c r="D27" s="447">
        <v>931</v>
      </c>
      <c r="E27" s="371">
        <v>50</v>
      </c>
      <c r="F27" s="459">
        <v>5.4</v>
      </c>
      <c r="G27" s="447">
        <v>976</v>
      </c>
      <c r="H27" s="371">
        <v>70</v>
      </c>
      <c r="I27" s="459">
        <v>7.2</v>
      </c>
      <c r="J27" s="447">
        <v>1</v>
      </c>
      <c r="K27" s="371">
        <v>0</v>
      </c>
      <c r="L27" s="448">
        <v>0</v>
      </c>
      <c r="M27" s="447">
        <v>1908</v>
      </c>
      <c r="N27" s="371">
        <v>120</v>
      </c>
      <c r="O27" s="459">
        <v>6.3</v>
      </c>
    </row>
    <row r="28" spans="1:15" s="58" customFormat="1" ht="20.100000000000001" customHeight="1" x14ac:dyDescent="0.35">
      <c r="A28" s="398" t="s">
        <v>44</v>
      </c>
      <c r="B28" s="416" t="s">
        <v>45</v>
      </c>
      <c r="C28" s="543" t="s">
        <v>153</v>
      </c>
      <c r="D28" s="447">
        <v>395</v>
      </c>
      <c r="E28" s="371">
        <v>28</v>
      </c>
      <c r="F28" s="459">
        <v>7.1</v>
      </c>
      <c r="G28" s="447">
        <v>455</v>
      </c>
      <c r="H28" s="371">
        <v>47</v>
      </c>
      <c r="I28" s="459">
        <v>10.3</v>
      </c>
      <c r="J28" s="447">
        <v>0</v>
      </c>
      <c r="K28" s="371">
        <v>0</v>
      </c>
      <c r="L28" s="448">
        <v>0</v>
      </c>
      <c r="M28" s="447">
        <v>850</v>
      </c>
      <c r="N28" s="371">
        <v>75</v>
      </c>
      <c r="O28" s="459">
        <v>8.8000000000000007</v>
      </c>
    </row>
    <row r="29" spans="1:15" s="58" customFormat="1" ht="20.100000000000001" customHeight="1" x14ac:dyDescent="0.35">
      <c r="A29" s="398" t="s">
        <v>46</v>
      </c>
      <c r="B29" s="416" t="s">
        <v>47</v>
      </c>
      <c r="C29" s="543" t="s">
        <v>428</v>
      </c>
      <c r="D29" s="447">
        <v>405</v>
      </c>
      <c r="E29" s="371">
        <v>24</v>
      </c>
      <c r="F29" s="459">
        <v>5.9</v>
      </c>
      <c r="G29" s="447">
        <v>491</v>
      </c>
      <c r="H29" s="371">
        <v>40</v>
      </c>
      <c r="I29" s="459">
        <v>8.1</v>
      </c>
      <c r="J29" s="447">
        <v>1</v>
      </c>
      <c r="K29" s="371">
        <v>0</v>
      </c>
      <c r="L29" s="448">
        <v>0</v>
      </c>
      <c r="M29" s="447">
        <v>897</v>
      </c>
      <c r="N29" s="371">
        <v>64</v>
      </c>
      <c r="O29" s="459">
        <v>7.1</v>
      </c>
    </row>
    <row r="30" spans="1:15" s="58" customFormat="1" ht="20.100000000000001" customHeight="1" x14ac:dyDescent="0.35">
      <c r="A30" s="398" t="s">
        <v>48</v>
      </c>
      <c r="B30" s="416" t="s">
        <v>49</v>
      </c>
      <c r="C30" s="543" t="s">
        <v>153</v>
      </c>
      <c r="D30" s="447">
        <v>852</v>
      </c>
      <c r="E30" s="371">
        <v>54</v>
      </c>
      <c r="F30" s="459">
        <v>6.3</v>
      </c>
      <c r="G30" s="447">
        <v>1117</v>
      </c>
      <c r="H30" s="371">
        <v>75</v>
      </c>
      <c r="I30" s="459">
        <v>6.7</v>
      </c>
      <c r="J30" s="447">
        <v>1</v>
      </c>
      <c r="K30" s="371">
        <v>0</v>
      </c>
      <c r="L30" s="448">
        <v>0</v>
      </c>
      <c r="M30" s="447">
        <v>1970</v>
      </c>
      <c r="N30" s="371">
        <v>129</v>
      </c>
      <c r="O30" s="459">
        <v>6.5</v>
      </c>
    </row>
    <row r="31" spans="1:15" s="58" customFormat="1" ht="20.100000000000001" customHeight="1" x14ac:dyDescent="0.35">
      <c r="A31" s="398" t="s">
        <v>50</v>
      </c>
      <c r="B31" s="416" t="s">
        <v>51</v>
      </c>
      <c r="C31" s="543" t="s">
        <v>428</v>
      </c>
      <c r="D31" s="447">
        <v>477</v>
      </c>
      <c r="E31" s="371">
        <v>11</v>
      </c>
      <c r="F31" s="459">
        <v>2.2999999999999998</v>
      </c>
      <c r="G31" s="447">
        <v>568</v>
      </c>
      <c r="H31" s="371">
        <v>24</v>
      </c>
      <c r="I31" s="459">
        <v>4.2</v>
      </c>
      <c r="J31" s="447">
        <v>2</v>
      </c>
      <c r="K31" s="371">
        <v>0</v>
      </c>
      <c r="L31" s="459">
        <v>0</v>
      </c>
      <c r="M31" s="447">
        <v>1047</v>
      </c>
      <c r="N31" s="371">
        <v>35</v>
      </c>
      <c r="O31" s="459">
        <v>3.3</v>
      </c>
    </row>
    <row r="32" spans="1:15" s="58" customFormat="1" ht="20.100000000000001" customHeight="1" x14ac:dyDescent="0.35">
      <c r="A32" s="398" t="s">
        <v>50</v>
      </c>
      <c r="B32" s="416" t="s">
        <v>52</v>
      </c>
      <c r="C32" s="543" t="s">
        <v>428</v>
      </c>
      <c r="D32" s="447">
        <v>1136</v>
      </c>
      <c r="E32" s="371">
        <v>50</v>
      </c>
      <c r="F32" s="459">
        <v>4.4000000000000004</v>
      </c>
      <c r="G32" s="447">
        <v>1716</v>
      </c>
      <c r="H32" s="371">
        <v>65</v>
      </c>
      <c r="I32" s="459">
        <v>3.8</v>
      </c>
      <c r="J32" s="447">
        <v>1</v>
      </c>
      <c r="K32" s="371">
        <v>0</v>
      </c>
      <c r="L32" s="448">
        <v>0</v>
      </c>
      <c r="M32" s="447">
        <v>2853</v>
      </c>
      <c r="N32" s="371">
        <v>115</v>
      </c>
      <c r="O32" s="459">
        <v>4</v>
      </c>
    </row>
    <row r="33" spans="1:15" s="58" customFormat="1" ht="20.100000000000001" customHeight="1" x14ac:dyDescent="0.35">
      <c r="A33" s="398" t="s">
        <v>50</v>
      </c>
      <c r="B33" s="416" t="s">
        <v>53</v>
      </c>
      <c r="C33" s="543" t="s">
        <v>428</v>
      </c>
      <c r="D33" s="447">
        <v>1744</v>
      </c>
      <c r="E33" s="371">
        <v>65</v>
      </c>
      <c r="F33" s="459">
        <v>3.7</v>
      </c>
      <c r="G33" s="447">
        <v>2570</v>
      </c>
      <c r="H33" s="371">
        <v>139</v>
      </c>
      <c r="I33" s="459">
        <v>5.4</v>
      </c>
      <c r="J33" s="460">
        <v>1</v>
      </c>
      <c r="K33" s="371">
        <v>1</v>
      </c>
      <c r="L33" s="459">
        <v>100</v>
      </c>
      <c r="M33" s="447">
        <v>4315</v>
      </c>
      <c r="N33" s="371">
        <v>205</v>
      </c>
      <c r="O33" s="459">
        <v>4.8</v>
      </c>
    </row>
    <row r="34" spans="1:15" s="58" customFormat="1" ht="20.100000000000001" customHeight="1" x14ac:dyDescent="0.35">
      <c r="A34" s="398" t="s">
        <v>54</v>
      </c>
      <c r="B34" s="416" t="s">
        <v>55</v>
      </c>
      <c r="C34" s="543" t="s">
        <v>428</v>
      </c>
      <c r="D34" s="447">
        <v>813</v>
      </c>
      <c r="E34" s="371">
        <v>67</v>
      </c>
      <c r="F34" s="459">
        <v>8.1999999999999993</v>
      </c>
      <c r="G34" s="447">
        <v>969</v>
      </c>
      <c r="H34" s="371">
        <v>77</v>
      </c>
      <c r="I34" s="459">
        <v>7.9</v>
      </c>
      <c r="J34" s="447">
        <v>1</v>
      </c>
      <c r="K34" s="371">
        <v>0</v>
      </c>
      <c r="L34" s="448">
        <v>0</v>
      </c>
      <c r="M34" s="447">
        <v>1783</v>
      </c>
      <c r="N34" s="371">
        <v>144</v>
      </c>
      <c r="O34" s="459">
        <v>8.1</v>
      </c>
    </row>
    <row r="35" spans="1:15" s="58" customFormat="1" ht="20.100000000000001" customHeight="1" x14ac:dyDescent="0.35">
      <c r="A35" s="398" t="s">
        <v>54</v>
      </c>
      <c r="B35" s="416" t="s">
        <v>56</v>
      </c>
      <c r="C35" s="543" t="s">
        <v>153</v>
      </c>
      <c r="D35" s="447">
        <v>857</v>
      </c>
      <c r="E35" s="371">
        <v>45</v>
      </c>
      <c r="F35" s="459">
        <v>5.3</v>
      </c>
      <c r="G35" s="447">
        <v>1026</v>
      </c>
      <c r="H35" s="371">
        <v>64</v>
      </c>
      <c r="I35" s="459">
        <v>6.2</v>
      </c>
      <c r="J35" s="447">
        <v>2</v>
      </c>
      <c r="K35" s="371">
        <v>0</v>
      </c>
      <c r="L35" s="448">
        <v>0</v>
      </c>
      <c r="M35" s="447">
        <v>1885</v>
      </c>
      <c r="N35" s="371">
        <v>109</v>
      </c>
      <c r="O35" s="459">
        <v>5.8</v>
      </c>
    </row>
    <row r="36" spans="1:15" s="58" customFormat="1" ht="20.100000000000001" customHeight="1" x14ac:dyDescent="0.35">
      <c r="A36" s="398" t="s">
        <v>57</v>
      </c>
      <c r="B36" s="416" t="s">
        <v>58</v>
      </c>
      <c r="C36" s="543" t="s">
        <v>153</v>
      </c>
      <c r="D36" s="447">
        <v>491</v>
      </c>
      <c r="E36" s="371">
        <v>40</v>
      </c>
      <c r="F36" s="459">
        <v>8.1</v>
      </c>
      <c r="G36" s="447">
        <v>542</v>
      </c>
      <c r="H36" s="371">
        <v>65</v>
      </c>
      <c r="I36" s="459">
        <v>12</v>
      </c>
      <c r="J36" s="447">
        <v>1</v>
      </c>
      <c r="K36" s="371">
        <v>0</v>
      </c>
      <c r="L36" s="448">
        <v>0</v>
      </c>
      <c r="M36" s="447">
        <v>1034</v>
      </c>
      <c r="N36" s="371">
        <v>105</v>
      </c>
      <c r="O36" s="459">
        <v>10.199999999999999</v>
      </c>
    </row>
    <row r="37" spans="1:15" s="58" customFormat="1" ht="20.100000000000001" customHeight="1" x14ac:dyDescent="0.35">
      <c r="A37" s="398" t="s">
        <v>59</v>
      </c>
      <c r="B37" s="416" t="s">
        <v>60</v>
      </c>
      <c r="C37" s="543" t="s">
        <v>153</v>
      </c>
      <c r="D37" s="447">
        <v>85</v>
      </c>
      <c r="E37" s="371">
        <v>19</v>
      </c>
      <c r="F37" s="459">
        <v>22.4</v>
      </c>
      <c r="G37" s="447">
        <v>111</v>
      </c>
      <c r="H37" s="371">
        <v>21</v>
      </c>
      <c r="I37" s="459">
        <v>18.899999999999999</v>
      </c>
      <c r="J37" s="447">
        <v>0</v>
      </c>
      <c r="K37" s="371">
        <v>0</v>
      </c>
      <c r="L37" s="448">
        <v>0</v>
      </c>
      <c r="M37" s="447">
        <v>196</v>
      </c>
      <c r="N37" s="371">
        <v>40</v>
      </c>
      <c r="O37" s="459">
        <v>20.399999999999999</v>
      </c>
    </row>
    <row r="38" spans="1:15" s="58" customFormat="1" ht="20.100000000000001" customHeight="1" x14ac:dyDescent="0.35">
      <c r="A38" s="398" t="s">
        <v>61</v>
      </c>
      <c r="B38" s="416" t="s">
        <v>62</v>
      </c>
      <c r="C38" s="543" t="s">
        <v>153</v>
      </c>
      <c r="D38" s="447">
        <v>422</v>
      </c>
      <c r="E38" s="371">
        <v>59</v>
      </c>
      <c r="F38" s="459">
        <v>14</v>
      </c>
      <c r="G38" s="447">
        <v>441</v>
      </c>
      <c r="H38" s="371">
        <v>50</v>
      </c>
      <c r="I38" s="459">
        <v>11.3</v>
      </c>
      <c r="J38" s="447">
        <v>1</v>
      </c>
      <c r="K38" s="371">
        <v>0</v>
      </c>
      <c r="L38" s="448">
        <v>0</v>
      </c>
      <c r="M38" s="447">
        <v>864</v>
      </c>
      <c r="N38" s="371">
        <v>109</v>
      </c>
      <c r="O38" s="459">
        <v>12.6</v>
      </c>
    </row>
    <row r="39" spans="1:15" s="58" customFormat="1" ht="20.100000000000001" customHeight="1" x14ac:dyDescent="0.35">
      <c r="A39" s="398" t="s">
        <v>61</v>
      </c>
      <c r="B39" s="416" t="s">
        <v>63</v>
      </c>
      <c r="C39" s="543" t="s">
        <v>428</v>
      </c>
      <c r="D39" s="447">
        <v>757</v>
      </c>
      <c r="E39" s="371">
        <v>18</v>
      </c>
      <c r="F39" s="459">
        <v>2.4</v>
      </c>
      <c r="G39" s="447">
        <v>851</v>
      </c>
      <c r="H39" s="371">
        <v>45</v>
      </c>
      <c r="I39" s="459">
        <v>5.3</v>
      </c>
      <c r="J39" s="447">
        <v>1</v>
      </c>
      <c r="K39" s="371">
        <v>0</v>
      </c>
      <c r="L39" s="448">
        <v>0</v>
      </c>
      <c r="M39" s="447">
        <v>1609</v>
      </c>
      <c r="N39" s="371">
        <v>63</v>
      </c>
      <c r="O39" s="459">
        <v>3.9</v>
      </c>
    </row>
    <row r="40" spans="1:15" s="58" customFormat="1" ht="20.100000000000001" customHeight="1" x14ac:dyDescent="0.35">
      <c r="A40" s="398" t="s">
        <v>64</v>
      </c>
      <c r="B40" s="416" t="s">
        <v>65</v>
      </c>
      <c r="C40" s="543" t="s">
        <v>428</v>
      </c>
      <c r="D40" s="447">
        <v>931</v>
      </c>
      <c r="E40" s="371">
        <v>73</v>
      </c>
      <c r="F40" s="459">
        <v>7.8</v>
      </c>
      <c r="G40" s="447">
        <v>859</v>
      </c>
      <c r="H40" s="371">
        <v>45</v>
      </c>
      <c r="I40" s="459">
        <v>5.2</v>
      </c>
      <c r="J40" s="447">
        <v>209</v>
      </c>
      <c r="K40" s="371">
        <v>0</v>
      </c>
      <c r="L40" s="448">
        <v>0</v>
      </c>
      <c r="M40" s="447">
        <v>1999</v>
      </c>
      <c r="N40" s="371">
        <v>118</v>
      </c>
      <c r="O40" s="459">
        <v>5.9</v>
      </c>
    </row>
    <row r="41" spans="1:15" s="58" customFormat="1" ht="20.100000000000001" customHeight="1" x14ac:dyDescent="0.35">
      <c r="A41" s="398" t="s">
        <v>64</v>
      </c>
      <c r="B41" s="416" t="s">
        <v>66</v>
      </c>
      <c r="C41" s="543" t="s">
        <v>153</v>
      </c>
      <c r="D41" s="447">
        <v>306</v>
      </c>
      <c r="E41" s="371">
        <v>25</v>
      </c>
      <c r="F41" s="459">
        <v>8.1999999999999993</v>
      </c>
      <c r="G41" s="447">
        <v>316</v>
      </c>
      <c r="H41" s="371">
        <v>30</v>
      </c>
      <c r="I41" s="459">
        <v>9.5</v>
      </c>
      <c r="J41" s="447">
        <v>1</v>
      </c>
      <c r="K41" s="371">
        <v>0</v>
      </c>
      <c r="L41" s="448">
        <v>0</v>
      </c>
      <c r="M41" s="447">
        <v>623</v>
      </c>
      <c r="N41" s="371">
        <v>55</v>
      </c>
      <c r="O41" s="459">
        <v>8.8000000000000007</v>
      </c>
    </row>
    <row r="42" spans="1:15" s="58" customFormat="1" ht="20.100000000000001" customHeight="1" x14ac:dyDescent="0.35">
      <c r="A42" s="398" t="s">
        <v>67</v>
      </c>
      <c r="B42" s="416" t="s">
        <v>68</v>
      </c>
      <c r="C42" s="543" t="s">
        <v>153</v>
      </c>
      <c r="D42" s="447">
        <v>986</v>
      </c>
      <c r="E42" s="371">
        <v>42</v>
      </c>
      <c r="F42" s="459">
        <v>4.3</v>
      </c>
      <c r="G42" s="447">
        <v>832</v>
      </c>
      <c r="H42" s="371">
        <v>40</v>
      </c>
      <c r="I42" s="459">
        <v>4.8</v>
      </c>
      <c r="J42" s="447">
        <v>1</v>
      </c>
      <c r="K42" s="371">
        <v>0</v>
      </c>
      <c r="L42" s="448">
        <v>0</v>
      </c>
      <c r="M42" s="447">
        <v>1819</v>
      </c>
      <c r="N42" s="371">
        <v>82</v>
      </c>
      <c r="O42" s="459">
        <v>4.5</v>
      </c>
    </row>
    <row r="43" spans="1:15" s="58" customFormat="1" ht="20.100000000000001" customHeight="1" x14ac:dyDescent="0.35">
      <c r="A43" s="398" t="s">
        <v>69</v>
      </c>
      <c r="B43" s="416" t="s">
        <v>70</v>
      </c>
      <c r="C43" s="543" t="s">
        <v>153</v>
      </c>
      <c r="D43" s="447">
        <v>939</v>
      </c>
      <c r="E43" s="371">
        <v>46</v>
      </c>
      <c r="F43" s="459">
        <v>4.9000000000000004</v>
      </c>
      <c r="G43" s="447">
        <v>1349</v>
      </c>
      <c r="H43" s="371">
        <v>46</v>
      </c>
      <c r="I43" s="459">
        <v>3.4</v>
      </c>
      <c r="J43" s="447">
        <v>0</v>
      </c>
      <c r="K43" s="371">
        <v>0</v>
      </c>
      <c r="L43" s="448">
        <v>0</v>
      </c>
      <c r="M43" s="447">
        <v>2288</v>
      </c>
      <c r="N43" s="371">
        <v>92</v>
      </c>
      <c r="O43" s="459">
        <v>4</v>
      </c>
    </row>
    <row r="44" spans="1:15" s="58" customFormat="1" ht="20.100000000000001" customHeight="1" x14ac:dyDescent="0.35">
      <c r="A44" s="398" t="s">
        <v>71</v>
      </c>
      <c r="B44" s="416" t="s">
        <v>72</v>
      </c>
      <c r="C44" s="543" t="s">
        <v>428</v>
      </c>
      <c r="D44" s="447">
        <v>773</v>
      </c>
      <c r="E44" s="371">
        <v>38</v>
      </c>
      <c r="F44" s="459">
        <v>4.9000000000000004</v>
      </c>
      <c r="G44" s="447">
        <v>896</v>
      </c>
      <c r="H44" s="371">
        <v>46</v>
      </c>
      <c r="I44" s="459">
        <v>5.0999999999999996</v>
      </c>
      <c r="J44" s="447">
        <v>0</v>
      </c>
      <c r="K44" s="371">
        <v>0</v>
      </c>
      <c r="L44" s="448">
        <v>0</v>
      </c>
      <c r="M44" s="447">
        <v>1669</v>
      </c>
      <c r="N44" s="371">
        <v>84</v>
      </c>
      <c r="O44" s="459">
        <v>5</v>
      </c>
    </row>
    <row r="45" spans="1:15" s="58" customFormat="1" ht="20.100000000000001" customHeight="1" x14ac:dyDescent="0.35">
      <c r="A45" s="398" t="s">
        <v>71</v>
      </c>
      <c r="B45" s="416" t="s">
        <v>73</v>
      </c>
      <c r="C45" s="543" t="s">
        <v>428</v>
      </c>
      <c r="D45" s="447">
        <v>1290</v>
      </c>
      <c r="E45" s="371">
        <v>149</v>
      </c>
      <c r="F45" s="459">
        <v>11.6</v>
      </c>
      <c r="G45" s="447">
        <v>1871</v>
      </c>
      <c r="H45" s="371">
        <v>229</v>
      </c>
      <c r="I45" s="459">
        <v>12.2</v>
      </c>
      <c r="J45" s="447">
        <v>0</v>
      </c>
      <c r="K45" s="371">
        <v>0</v>
      </c>
      <c r="L45" s="459">
        <v>0</v>
      </c>
      <c r="M45" s="447">
        <v>3161</v>
      </c>
      <c r="N45" s="371">
        <v>378</v>
      </c>
      <c r="O45" s="459">
        <v>12</v>
      </c>
    </row>
    <row r="46" spans="1:15" s="58" customFormat="1" ht="20.100000000000001" customHeight="1" x14ac:dyDescent="0.35">
      <c r="A46" s="398" t="s">
        <v>71</v>
      </c>
      <c r="B46" s="416" t="s">
        <v>74</v>
      </c>
      <c r="C46" s="543" t="s">
        <v>153</v>
      </c>
      <c r="D46" s="447">
        <v>392</v>
      </c>
      <c r="E46" s="371">
        <v>23</v>
      </c>
      <c r="F46" s="459">
        <v>5.9</v>
      </c>
      <c r="G46" s="447">
        <v>541</v>
      </c>
      <c r="H46" s="371">
        <v>22</v>
      </c>
      <c r="I46" s="459">
        <v>4.0999999999999996</v>
      </c>
      <c r="J46" s="447">
        <v>112</v>
      </c>
      <c r="K46" s="371">
        <v>0</v>
      </c>
      <c r="L46" s="448">
        <v>0</v>
      </c>
      <c r="M46" s="447">
        <v>1045</v>
      </c>
      <c r="N46" s="371">
        <v>45</v>
      </c>
      <c r="O46" s="459">
        <v>4.3</v>
      </c>
    </row>
    <row r="47" spans="1:15" s="58" customFormat="1" ht="20.100000000000001" customHeight="1" x14ac:dyDescent="0.35">
      <c r="A47" s="398" t="s">
        <v>71</v>
      </c>
      <c r="B47" s="416" t="s">
        <v>75</v>
      </c>
      <c r="C47" s="543" t="s">
        <v>428</v>
      </c>
      <c r="D47" s="447">
        <v>1085</v>
      </c>
      <c r="E47" s="371">
        <v>56</v>
      </c>
      <c r="F47" s="459">
        <v>5.2</v>
      </c>
      <c r="G47" s="447">
        <v>1548</v>
      </c>
      <c r="H47" s="371">
        <v>58</v>
      </c>
      <c r="I47" s="459">
        <v>3.7</v>
      </c>
      <c r="J47" s="447">
        <v>1</v>
      </c>
      <c r="K47" s="371">
        <v>0</v>
      </c>
      <c r="L47" s="448">
        <v>0</v>
      </c>
      <c r="M47" s="447">
        <v>2634</v>
      </c>
      <c r="N47" s="371">
        <v>114</v>
      </c>
      <c r="O47" s="459">
        <v>4.3</v>
      </c>
    </row>
    <row r="48" spans="1:15" s="58" customFormat="1" ht="20.100000000000001" customHeight="1" x14ac:dyDescent="0.35">
      <c r="A48" s="398" t="s">
        <v>71</v>
      </c>
      <c r="B48" s="416" t="s">
        <v>76</v>
      </c>
      <c r="C48" s="543" t="s">
        <v>153</v>
      </c>
      <c r="D48" s="447">
        <v>951</v>
      </c>
      <c r="E48" s="371">
        <v>34</v>
      </c>
      <c r="F48" s="459">
        <v>3.6</v>
      </c>
      <c r="G48" s="447">
        <v>1280</v>
      </c>
      <c r="H48" s="371">
        <v>61</v>
      </c>
      <c r="I48" s="459">
        <v>4.8</v>
      </c>
      <c r="J48" s="447">
        <v>0</v>
      </c>
      <c r="K48" s="371">
        <v>0</v>
      </c>
      <c r="L48" s="459">
        <v>0</v>
      </c>
      <c r="M48" s="447">
        <v>2231</v>
      </c>
      <c r="N48" s="371">
        <v>95</v>
      </c>
      <c r="O48" s="459">
        <v>4.3</v>
      </c>
    </row>
    <row r="49" spans="1:15" s="58" customFormat="1" ht="20.100000000000001" customHeight="1" x14ac:dyDescent="0.35">
      <c r="A49" s="398" t="s">
        <v>77</v>
      </c>
      <c r="B49" s="416" t="s">
        <v>78</v>
      </c>
      <c r="C49" s="543" t="s">
        <v>153</v>
      </c>
      <c r="D49" s="447">
        <v>601</v>
      </c>
      <c r="E49" s="371">
        <v>36</v>
      </c>
      <c r="F49" s="459">
        <v>6</v>
      </c>
      <c r="G49" s="447">
        <v>795</v>
      </c>
      <c r="H49" s="371">
        <v>39</v>
      </c>
      <c r="I49" s="459">
        <v>4.9000000000000004</v>
      </c>
      <c r="J49" s="447">
        <v>1</v>
      </c>
      <c r="K49" s="371">
        <v>0</v>
      </c>
      <c r="L49" s="448">
        <v>0</v>
      </c>
      <c r="M49" s="447">
        <v>1397</v>
      </c>
      <c r="N49" s="371">
        <v>75</v>
      </c>
      <c r="O49" s="459">
        <v>5.4</v>
      </c>
    </row>
    <row r="50" spans="1:15" s="58" customFormat="1" ht="20.100000000000001" customHeight="1" x14ac:dyDescent="0.35">
      <c r="A50" s="398" t="s">
        <v>77</v>
      </c>
      <c r="B50" s="416" t="s">
        <v>79</v>
      </c>
      <c r="C50" s="543" t="s">
        <v>153</v>
      </c>
      <c r="D50" s="447">
        <v>135</v>
      </c>
      <c r="E50" s="371">
        <v>23</v>
      </c>
      <c r="F50" s="459">
        <v>17</v>
      </c>
      <c r="G50" s="447">
        <v>226</v>
      </c>
      <c r="H50" s="371">
        <v>31</v>
      </c>
      <c r="I50" s="459">
        <v>13.7</v>
      </c>
      <c r="J50" s="447">
        <v>0</v>
      </c>
      <c r="K50" s="371">
        <v>0</v>
      </c>
      <c r="L50" s="448">
        <v>0</v>
      </c>
      <c r="M50" s="447">
        <v>361</v>
      </c>
      <c r="N50" s="371">
        <v>54</v>
      </c>
      <c r="O50" s="459">
        <v>15</v>
      </c>
    </row>
    <row r="51" spans="1:15" s="58" customFormat="1" ht="20.100000000000001" customHeight="1" x14ac:dyDescent="0.35">
      <c r="A51" s="398" t="s">
        <v>80</v>
      </c>
      <c r="B51" s="416" t="s">
        <v>81</v>
      </c>
      <c r="C51" s="543" t="s">
        <v>153</v>
      </c>
      <c r="D51" s="447">
        <v>491</v>
      </c>
      <c r="E51" s="371">
        <v>56</v>
      </c>
      <c r="F51" s="459">
        <v>11.4</v>
      </c>
      <c r="G51" s="447">
        <v>467</v>
      </c>
      <c r="H51" s="371">
        <v>64</v>
      </c>
      <c r="I51" s="459">
        <v>13.7</v>
      </c>
      <c r="J51" s="447">
        <v>0</v>
      </c>
      <c r="K51" s="371">
        <v>0</v>
      </c>
      <c r="L51" s="459">
        <v>0</v>
      </c>
      <c r="M51" s="447">
        <v>958</v>
      </c>
      <c r="N51" s="371">
        <v>120</v>
      </c>
      <c r="O51" s="459">
        <v>12.5</v>
      </c>
    </row>
    <row r="52" spans="1:15" s="58" customFormat="1" ht="20.100000000000001" customHeight="1" x14ac:dyDescent="0.35">
      <c r="A52" s="398" t="s">
        <v>80</v>
      </c>
      <c r="B52" s="416" t="s">
        <v>82</v>
      </c>
      <c r="C52" s="543" t="s">
        <v>428</v>
      </c>
      <c r="D52" s="447">
        <v>1114</v>
      </c>
      <c r="E52" s="371">
        <v>35</v>
      </c>
      <c r="F52" s="459">
        <v>3.1</v>
      </c>
      <c r="G52" s="447">
        <v>1389</v>
      </c>
      <c r="H52" s="371">
        <v>42</v>
      </c>
      <c r="I52" s="459">
        <v>3</v>
      </c>
      <c r="J52" s="447">
        <v>1</v>
      </c>
      <c r="K52" s="371">
        <v>0</v>
      </c>
      <c r="L52" s="448">
        <v>0</v>
      </c>
      <c r="M52" s="447">
        <v>2504</v>
      </c>
      <c r="N52" s="371">
        <v>77</v>
      </c>
      <c r="O52" s="459">
        <v>3.1</v>
      </c>
    </row>
    <row r="53" spans="1:15" s="58" customFormat="1" ht="20.100000000000001" customHeight="1" x14ac:dyDescent="0.35">
      <c r="A53" s="398" t="s">
        <v>83</v>
      </c>
      <c r="B53" s="416" t="s">
        <v>84</v>
      </c>
      <c r="C53" s="543" t="s">
        <v>153</v>
      </c>
      <c r="D53" s="447">
        <v>498</v>
      </c>
      <c r="E53" s="371">
        <v>26</v>
      </c>
      <c r="F53" s="459">
        <v>5.2</v>
      </c>
      <c r="G53" s="447">
        <v>430</v>
      </c>
      <c r="H53" s="371">
        <v>28</v>
      </c>
      <c r="I53" s="459">
        <v>6.5</v>
      </c>
      <c r="J53" s="447">
        <v>0</v>
      </c>
      <c r="K53" s="371">
        <v>0</v>
      </c>
      <c r="L53" s="448">
        <v>0</v>
      </c>
      <c r="M53" s="447">
        <v>928</v>
      </c>
      <c r="N53" s="371">
        <v>54</v>
      </c>
      <c r="O53" s="459">
        <v>5.8</v>
      </c>
    </row>
    <row r="54" spans="1:15" s="58" customFormat="1" ht="20.100000000000001" customHeight="1" x14ac:dyDescent="0.35">
      <c r="A54" s="398" t="s">
        <v>85</v>
      </c>
      <c r="B54" s="416" t="s">
        <v>86</v>
      </c>
      <c r="C54" s="543" t="s">
        <v>153</v>
      </c>
      <c r="D54" s="447">
        <v>446</v>
      </c>
      <c r="E54" s="371">
        <v>42</v>
      </c>
      <c r="F54" s="459">
        <v>9.4</v>
      </c>
      <c r="G54" s="447">
        <v>445</v>
      </c>
      <c r="H54" s="371">
        <v>33</v>
      </c>
      <c r="I54" s="459">
        <v>7.4</v>
      </c>
      <c r="J54" s="447">
        <v>1</v>
      </c>
      <c r="K54" s="371">
        <v>0</v>
      </c>
      <c r="L54" s="448">
        <v>0</v>
      </c>
      <c r="M54" s="447">
        <v>892</v>
      </c>
      <c r="N54" s="371">
        <v>75</v>
      </c>
      <c r="O54" s="459">
        <v>8.4</v>
      </c>
    </row>
    <row r="55" spans="1:15" s="58" customFormat="1" ht="20.100000000000001" customHeight="1" x14ac:dyDescent="0.35">
      <c r="A55" s="398" t="s">
        <v>87</v>
      </c>
      <c r="B55" s="416" t="s">
        <v>88</v>
      </c>
      <c r="C55" s="543" t="s">
        <v>588</v>
      </c>
      <c r="D55" s="447">
        <v>1229</v>
      </c>
      <c r="E55" s="371">
        <v>73</v>
      </c>
      <c r="F55" s="459">
        <v>5.9</v>
      </c>
      <c r="G55" s="447">
        <v>1681</v>
      </c>
      <c r="H55" s="371">
        <v>69</v>
      </c>
      <c r="I55" s="459">
        <v>4.0999999999999996</v>
      </c>
      <c r="J55" s="447">
        <v>0</v>
      </c>
      <c r="K55" s="371">
        <v>0</v>
      </c>
      <c r="L55" s="459">
        <v>0</v>
      </c>
      <c r="M55" s="447">
        <v>2910</v>
      </c>
      <c r="N55" s="371">
        <v>142</v>
      </c>
      <c r="O55" s="459">
        <v>4.9000000000000004</v>
      </c>
    </row>
    <row r="56" spans="1:15" s="58" customFormat="1" ht="20.100000000000001" customHeight="1" x14ac:dyDescent="0.35">
      <c r="A56" s="398" t="s">
        <v>87</v>
      </c>
      <c r="B56" s="416" t="s">
        <v>89</v>
      </c>
      <c r="C56" s="543" t="s">
        <v>428</v>
      </c>
      <c r="D56" s="447">
        <v>888</v>
      </c>
      <c r="E56" s="371">
        <v>44</v>
      </c>
      <c r="F56" s="459">
        <v>5</v>
      </c>
      <c r="G56" s="447">
        <v>1285</v>
      </c>
      <c r="H56" s="371">
        <v>106</v>
      </c>
      <c r="I56" s="459">
        <v>8.1999999999999993</v>
      </c>
      <c r="J56" s="447">
        <v>1</v>
      </c>
      <c r="K56" s="371">
        <v>0</v>
      </c>
      <c r="L56" s="448">
        <v>0</v>
      </c>
      <c r="M56" s="447">
        <v>2174</v>
      </c>
      <c r="N56" s="371">
        <v>150</v>
      </c>
      <c r="O56" s="459">
        <v>6.9</v>
      </c>
    </row>
    <row r="57" spans="1:15" s="58" customFormat="1" ht="20.100000000000001" customHeight="1" x14ac:dyDescent="0.35">
      <c r="A57" s="398" t="s">
        <v>87</v>
      </c>
      <c r="B57" s="416" t="s">
        <v>90</v>
      </c>
      <c r="C57" s="543" t="s">
        <v>588</v>
      </c>
      <c r="D57" s="447">
        <v>683</v>
      </c>
      <c r="E57" s="371">
        <v>35</v>
      </c>
      <c r="F57" s="459">
        <v>5.0999999999999996</v>
      </c>
      <c r="G57" s="447">
        <v>837</v>
      </c>
      <c r="H57" s="371">
        <v>45</v>
      </c>
      <c r="I57" s="459">
        <v>5.4</v>
      </c>
      <c r="J57" s="447">
        <v>0</v>
      </c>
      <c r="K57" s="371">
        <v>0</v>
      </c>
      <c r="L57" s="448">
        <v>0</v>
      </c>
      <c r="M57" s="447">
        <v>1520</v>
      </c>
      <c r="N57" s="371">
        <v>80</v>
      </c>
      <c r="O57" s="459">
        <v>5.3</v>
      </c>
    </row>
    <row r="58" spans="1:15" s="58" customFormat="1" ht="20.100000000000001" customHeight="1" x14ac:dyDescent="0.35">
      <c r="A58" s="398" t="s">
        <v>91</v>
      </c>
      <c r="B58" s="416" t="s">
        <v>92</v>
      </c>
      <c r="C58" s="543" t="s">
        <v>153</v>
      </c>
      <c r="D58" s="447">
        <v>543</v>
      </c>
      <c r="E58" s="371">
        <v>38</v>
      </c>
      <c r="F58" s="459">
        <v>7</v>
      </c>
      <c r="G58" s="447">
        <v>728</v>
      </c>
      <c r="H58" s="371">
        <v>40</v>
      </c>
      <c r="I58" s="459">
        <v>5.5</v>
      </c>
      <c r="J58" s="447">
        <v>76</v>
      </c>
      <c r="K58" s="371">
        <v>0</v>
      </c>
      <c r="L58" s="448">
        <v>0</v>
      </c>
      <c r="M58" s="447">
        <v>1347</v>
      </c>
      <c r="N58" s="371">
        <v>78</v>
      </c>
      <c r="O58" s="459">
        <v>5.8</v>
      </c>
    </row>
    <row r="59" spans="1:15" s="58" customFormat="1" ht="20.100000000000001" customHeight="1" x14ac:dyDescent="0.35">
      <c r="A59" s="398" t="s">
        <v>93</v>
      </c>
      <c r="B59" s="416" t="s">
        <v>94</v>
      </c>
      <c r="C59" s="543" t="s">
        <v>428</v>
      </c>
      <c r="D59" s="447">
        <v>952</v>
      </c>
      <c r="E59" s="371">
        <v>18</v>
      </c>
      <c r="F59" s="459">
        <v>1.9</v>
      </c>
      <c r="G59" s="447">
        <v>1374</v>
      </c>
      <c r="H59" s="371">
        <v>44</v>
      </c>
      <c r="I59" s="459">
        <v>3.2</v>
      </c>
      <c r="J59" s="447">
        <v>1</v>
      </c>
      <c r="K59" s="371">
        <v>0</v>
      </c>
      <c r="L59" s="448">
        <v>0</v>
      </c>
      <c r="M59" s="447">
        <v>2327</v>
      </c>
      <c r="N59" s="371">
        <v>62</v>
      </c>
      <c r="O59" s="459">
        <v>2.7</v>
      </c>
    </row>
    <row r="60" spans="1:15" s="58" customFormat="1" ht="20.100000000000001" customHeight="1" x14ac:dyDescent="0.35">
      <c r="A60" s="398" t="s">
        <v>93</v>
      </c>
      <c r="B60" s="416" t="s">
        <v>584</v>
      </c>
      <c r="C60" s="543" t="s">
        <v>153</v>
      </c>
      <c r="D60" s="447">
        <v>749</v>
      </c>
      <c r="E60" s="371">
        <v>61</v>
      </c>
      <c r="F60" s="459">
        <v>8.1</v>
      </c>
      <c r="G60" s="447">
        <v>864</v>
      </c>
      <c r="H60" s="371">
        <v>45</v>
      </c>
      <c r="I60" s="459">
        <v>5.2</v>
      </c>
      <c r="J60" s="447">
        <v>4</v>
      </c>
      <c r="K60" s="371">
        <v>0</v>
      </c>
      <c r="L60" s="448">
        <v>0</v>
      </c>
      <c r="M60" s="447">
        <v>1617</v>
      </c>
      <c r="N60" s="371">
        <v>106</v>
      </c>
      <c r="O60" s="459">
        <v>6.6</v>
      </c>
    </row>
    <row r="61" spans="1:15" s="58" customFormat="1" ht="20.100000000000001" customHeight="1" x14ac:dyDescent="0.35">
      <c r="A61" s="398" t="s">
        <v>96</v>
      </c>
      <c r="B61" s="416" t="s">
        <v>97</v>
      </c>
      <c r="C61" s="543" t="s">
        <v>153</v>
      </c>
      <c r="D61" s="447">
        <v>763</v>
      </c>
      <c r="E61" s="371">
        <v>50</v>
      </c>
      <c r="F61" s="459">
        <v>6.6</v>
      </c>
      <c r="G61" s="447">
        <v>898</v>
      </c>
      <c r="H61" s="371">
        <v>55</v>
      </c>
      <c r="I61" s="459">
        <v>6.1</v>
      </c>
      <c r="J61" s="447">
        <v>0</v>
      </c>
      <c r="K61" s="371">
        <v>0</v>
      </c>
      <c r="L61" s="448">
        <v>0</v>
      </c>
      <c r="M61" s="447">
        <v>1661</v>
      </c>
      <c r="N61" s="371">
        <v>105</v>
      </c>
      <c r="O61" s="459">
        <v>6.3</v>
      </c>
    </row>
    <row r="62" spans="1:15" s="58" customFormat="1" ht="20.100000000000001" customHeight="1" x14ac:dyDescent="0.35">
      <c r="A62" s="398" t="s">
        <v>96</v>
      </c>
      <c r="B62" s="416" t="s">
        <v>599</v>
      </c>
      <c r="C62" s="543" t="s">
        <v>153</v>
      </c>
      <c r="D62" s="447">
        <v>416</v>
      </c>
      <c r="E62" s="371">
        <v>14</v>
      </c>
      <c r="F62" s="459">
        <v>3.4</v>
      </c>
      <c r="G62" s="447">
        <v>547</v>
      </c>
      <c r="H62" s="371">
        <v>26</v>
      </c>
      <c r="I62" s="459">
        <v>4.8</v>
      </c>
      <c r="J62" s="447">
        <v>2</v>
      </c>
      <c r="K62" s="371">
        <v>0</v>
      </c>
      <c r="L62" s="448">
        <v>0</v>
      </c>
      <c r="M62" s="447">
        <v>965</v>
      </c>
      <c r="N62" s="371">
        <v>40</v>
      </c>
      <c r="O62" s="459">
        <v>4.0999999999999996</v>
      </c>
    </row>
    <row r="63" spans="1:15" s="58" customFormat="1" ht="20.100000000000001" customHeight="1" x14ac:dyDescent="0.35">
      <c r="A63" s="398" t="s">
        <v>96</v>
      </c>
      <c r="B63" s="416" t="s">
        <v>98</v>
      </c>
      <c r="C63" s="543" t="s">
        <v>153</v>
      </c>
      <c r="D63" s="447">
        <v>738</v>
      </c>
      <c r="E63" s="371">
        <v>45</v>
      </c>
      <c r="F63" s="459">
        <v>6.1</v>
      </c>
      <c r="G63" s="447">
        <v>894</v>
      </c>
      <c r="H63" s="371">
        <v>61</v>
      </c>
      <c r="I63" s="459">
        <v>6.8</v>
      </c>
      <c r="J63" s="447">
        <v>2</v>
      </c>
      <c r="K63" s="371">
        <v>0</v>
      </c>
      <c r="L63" s="448">
        <v>0</v>
      </c>
      <c r="M63" s="447">
        <v>1634</v>
      </c>
      <c r="N63" s="371">
        <v>106</v>
      </c>
      <c r="O63" s="459">
        <v>6.5</v>
      </c>
    </row>
    <row r="64" spans="1:15" s="58" customFormat="1" ht="20.100000000000001" customHeight="1" x14ac:dyDescent="0.35">
      <c r="A64" s="398" t="s">
        <v>96</v>
      </c>
      <c r="B64" s="416" t="s">
        <v>99</v>
      </c>
      <c r="C64" s="543" t="s">
        <v>153</v>
      </c>
      <c r="D64" s="447">
        <v>741</v>
      </c>
      <c r="E64" s="371">
        <v>47</v>
      </c>
      <c r="F64" s="459">
        <v>6.3</v>
      </c>
      <c r="G64" s="447">
        <v>854</v>
      </c>
      <c r="H64" s="371">
        <v>56</v>
      </c>
      <c r="I64" s="459">
        <v>6.6</v>
      </c>
      <c r="J64" s="447">
        <v>1</v>
      </c>
      <c r="K64" s="371">
        <v>0</v>
      </c>
      <c r="L64" s="448">
        <v>0</v>
      </c>
      <c r="M64" s="447">
        <v>1596</v>
      </c>
      <c r="N64" s="371">
        <v>103</v>
      </c>
      <c r="O64" s="459">
        <v>6.5</v>
      </c>
    </row>
    <row r="65" spans="1:18" s="58" customFormat="1" ht="20.100000000000001" customHeight="1" x14ac:dyDescent="0.35">
      <c r="A65" s="398" t="s">
        <v>100</v>
      </c>
      <c r="B65" s="416" t="s">
        <v>101</v>
      </c>
      <c r="C65" s="543" t="s">
        <v>428</v>
      </c>
      <c r="D65" s="447">
        <v>1016</v>
      </c>
      <c r="E65" s="371">
        <v>49</v>
      </c>
      <c r="F65" s="459">
        <v>4.8</v>
      </c>
      <c r="G65" s="447">
        <v>1089</v>
      </c>
      <c r="H65" s="371">
        <v>51</v>
      </c>
      <c r="I65" s="459">
        <v>4.7</v>
      </c>
      <c r="J65" s="447">
        <v>2</v>
      </c>
      <c r="K65" s="371">
        <v>0</v>
      </c>
      <c r="L65" s="448">
        <v>0</v>
      </c>
      <c r="M65" s="447">
        <v>2107</v>
      </c>
      <c r="N65" s="371">
        <v>100</v>
      </c>
      <c r="O65" s="459">
        <v>4.7</v>
      </c>
    </row>
    <row r="66" spans="1:18" s="58" customFormat="1" ht="20.100000000000001" customHeight="1" x14ac:dyDescent="0.35">
      <c r="A66" s="398" t="s">
        <v>100</v>
      </c>
      <c r="B66" s="416" t="s">
        <v>102</v>
      </c>
      <c r="C66" s="543" t="s">
        <v>153</v>
      </c>
      <c r="D66" s="447">
        <v>335</v>
      </c>
      <c r="E66" s="371">
        <v>38</v>
      </c>
      <c r="F66" s="459">
        <v>11.3</v>
      </c>
      <c r="G66" s="447">
        <v>145</v>
      </c>
      <c r="H66" s="371">
        <v>12</v>
      </c>
      <c r="I66" s="459">
        <v>8.3000000000000007</v>
      </c>
      <c r="J66" s="447">
        <v>0</v>
      </c>
      <c r="K66" s="371">
        <v>0</v>
      </c>
      <c r="L66" s="448">
        <v>0</v>
      </c>
      <c r="M66" s="447">
        <v>480</v>
      </c>
      <c r="N66" s="371">
        <v>50</v>
      </c>
      <c r="O66" s="459">
        <v>10.4</v>
      </c>
    </row>
    <row r="67" spans="1:18" s="58" customFormat="1" ht="20.100000000000001" customHeight="1" x14ac:dyDescent="0.35">
      <c r="A67" s="398" t="s">
        <v>103</v>
      </c>
      <c r="B67" s="416" t="s">
        <v>104</v>
      </c>
      <c r="C67" s="543" t="s">
        <v>153</v>
      </c>
      <c r="D67" s="447">
        <v>970</v>
      </c>
      <c r="E67" s="371">
        <v>46</v>
      </c>
      <c r="F67" s="459">
        <v>4.7</v>
      </c>
      <c r="G67" s="447">
        <v>1236</v>
      </c>
      <c r="H67" s="371">
        <v>50</v>
      </c>
      <c r="I67" s="459">
        <v>4</v>
      </c>
      <c r="J67" s="447">
        <v>1</v>
      </c>
      <c r="K67" s="371">
        <v>0</v>
      </c>
      <c r="L67" s="448">
        <v>0</v>
      </c>
      <c r="M67" s="447">
        <v>2207</v>
      </c>
      <c r="N67" s="371">
        <v>96</v>
      </c>
      <c r="O67" s="459">
        <v>4.3</v>
      </c>
    </row>
    <row r="68" spans="1:18" s="58" customFormat="1" ht="20.100000000000001" customHeight="1" x14ac:dyDescent="0.35">
      <c r="A68" s="398" t="s">
        <v>105</v>
      </c>
      <c r="B68" s="416" t="s">
        <v>106</v>
      </c>
      <c r="C68" s="543" t="s">
        <v>153</v>
      </c>
      <c r="D68" s="447">
        <v>309</v>
      </c>
      <c r="E68" s="371">
        <v>36</v>
      </c>
      <c r="F68" s="459">
        <v>11.7</v>
      </c>
      <c r="G68" s="447">
        <v>320</v>
      </c>
      <c r="H68" s="371">
        <v>27</v>
      </c>
      <c r="I68" s="459">
        <v>8.4</v>
      </c>
      <c r="J68" s="447">
        <v>0</v>
      </c>
      <c r="K68" s="371">
        <v>0</v>
      </c>
      <c r="L68" s="459">
        <v>0</v>
      </c>
      <c r="M68" s="447">
        <v>629</v>
      </c>
      <c r="N68" s="371">
        <v>63</v>
      </c>
      <c r="O68" s="459">
        <v>10</v>
      </c>
    </row>
    <row r="69" spans="1:18" s="58" customFormat="1" ht="20.100000000000001" customHeight="1" x14ac:dyDescent="0.35">
      <c r="A69" s="398" t="s">
        <v>107</v>
      </c>
      <c r="B69" s="416" t="s">
        <v>108</v>
      </c>
      <c r="C69" s="543" t="s">
        <v>153</v>
      </c>
      <c r="D69" s="447">
        <v>421</v>
      </c>
      <c r="E69" s="371">
        <v>22</v>
      </c>
      <c r="F69" s="459">
        <v>5.2</v>
      </c>
      <c r="G69" s="447">
        <v>437</v>
      </c>
      <c r="H69" s="371">
        <v>27</v>
      </c>
      <c r="I69" s="459">
        <v>6.2</v>
      </c>
      <c r="J69" s="447">
        <v>0</v>
      </c>
      <c r="K69" s="371">
        <v>0</v>
      </c>
      <c r="L69" s="448">
        <v>0</v>
      </c>
      <c r="M69" s="447">
        <v>858</v>
      </c>
      <c r="N69" s="371">
        <v>49</v>
      </c>
      <c r="O69" s="459">
        <v>5.7</v>
      </c>
    </row>
    <row r="70" spans="1:18" s="58" customFormat="1" ht="20.100000000000001" customHeight="1" x14ac:dyDescent="0.35">
      <c r="A70" s="398" t="s">
        <v>109</v>
      </c>
      <c r="B70" s="416" t="s">
        <v>110</v>
      </c>
      <c r="C70" s="543" t="s">
        <v>588</v>
      </c>
      <c r="D70" s="447">
        <v>1183</v>
      </c>
      <c r="E70" s="371">
        <v>46</v>
      </c>
      <c r="F70" s="459">
        <v>3.9</v>
      </c>
      <c r="G70" s="447">
        <v>1368</v>
      </c>
      <c r="H70" s="371">
        <v>54</v>
      </c>
      <c r="I70" s="459">
        <v>3.9</v>
      </c>
      <c r="J70" s="447">
        <v>1</v>
      </c>
      <c r="K70" s="371">
        <v>0</v>
      </c>
      <c r="L70" s="448">
        <v>0</v>
      </c>
      <c r="M70" s="447">
        <v>2552</v>
      </c>
      <c r="N70" s="371">
        <v>100</v>
      </c>
      <c r="O70" s="459">
        <v>3.9</v>
      </c>
      <c r="R70" s="160"/>
    </row>
    <row r="71" spans="1:18" s="58" customFormat="1" ht="20.100000000000001" customHeight="1" x14ac:dyDescent="0.35">
      <c r="A71" s="398" t="s">
        <v>111</v>
      </c>
      <c r="B71" s="416" t="s">
        <v>112</v>
      </c>
      <c r="C71" s="543" t="s">
        <v>153</v>
      </c>
      <c r="D71" s="447">
        <v>114</v>
      </c>
      <c r="E71" s="371">
        <v>9</v>
      </c>
      <c r="F71" s="459">
        <v>7.9</v>
      </c>
      <c r="G71" s="447">
        <v>144</v>
      </c>
      <c r="H71" s="371">
        <v>35</v>
      </c>
      <c r="I71" s="459">
        <v>24.3</v>
      </c>
      <c r="J71" s="447">
        <v>45</v>
      </c>
      <c r="K71" s="371">
        <v>0</v>
      </c>
      <c r="L71" s="448">
        <v>0</v>
      </c>
      <c r="M71" s="447">
        <v>303</v>
      </c>
      <c r="N71" s="371">
        <v>44</v>
      </c>
      <c r="O71" s="459">
        <v>14.5</v>
      </c>
      <c r="R71" s="160"/>
    </row>
    <row r="72" spans="1:18" s="58" customFormat="1" ht="24.95" customHeight="1" x14ac:dyDescent="0.35">
      <c r="A72" s="103"/>
      <c r="B72" s="104" t="s">
        <v>479</v>
      </c>
      <c r="C72" s="561"/>
      <c r="D72" s="109">
        <v>49950</v>
      </c>
      <c r="E72" s="110">
        <v>2817</v>
      </c>
      <c r="F72" s="108">
        <v>5.6</v>
      </c>
      <c r="G72" s="109">
        <v>61614</v>
      </c>
      <c r="H72" s="110">
        <v>3541</v>
      </c>
      <c r="I72" s="108">
        <v>5.7</v>
      </c>
      <c r="J72" s="109">
        <v>489</v>
      </c>
      <c r="K72" s="413">
        <v>2</v>
      </c>
      <c r="L72" s="108">
        <v>0.4</v>
      </c>
      <c r="M72" s="109">
        <v>112053</v>
      </c>
      <c r="N72" s="110">
        <v>6360</v>
      </c>
      <c r="O72" s="108">
        <v>5.7</v>
      </c>
    </row>
    <row r="73" spans="1:18" s="58" customFormat="1" ht="24.95" customHeight="1" x14ac:dyDescent="0.35">
      <c r="A73" s="103"/>
      <c r="B73" s="104" t="s">
        <v>209</v>
      </c>
      <c r="C73" s="561"/>
      <c r="D73" s="111">
        <v>746</v>
      </c>
      <c r="E73" s="112">
        <v>42</v>
      </c>
      <c r="F73" s="108"/>
      <c r="G73" s="111">
        <v>920</v>
      </c>
      <c r="H73" s="112">
        <v>53</v>
      </c>
      <c r="I73" s="107"/>
      <c r="J73" s="111">
        <v>12</v>
      </c>
      <c r="K73" s="112">
        <v>1</v>
      </c>
      <c r="L73" s="107"/>
      <c r="M73" s="109">
        <v>1672</v>
      </c>
      <c r="N73" s="112">
        <v>95</v>
      </c>
      <c r="O73" s="107"/>
      <c r="R73" s="160"/>
    </row>
    <row r="74" spans="1:18" s="58" customFormat="1" ht="24.95" customHeight="1" thickBot="1" x14ac:dyDescent="0.4">
      <c r="A74" s="208"/>
      <c r="B74" s="209" t="s">
        <v>260</v>
      </c>
      <c r="C74" s="562"/>
      <c r="D74" s="210"/>
      <c r="E74" s="211"/>
      <c r="F74" s="212"/>
      <c r="G74" s="213"/>
      <c r="H74" s="214"/>
      <c r="I74" s="215"/>
      <c r="J74" s="213"/>
      <c r="K74" s="214"/>
      <c r="L74" s="215"/>
      <c r="M74" s="213"/>
      <c r="N74" s="214">
        <v>77</v>
      </c>
      <c r="O74" s="215"/>
    </row>
    <row r="75" spans="1:18" s="58" customFormat="1" ht="24.95" customHeight="1" thickTop="1" x14ac:dyDescent="0.35">
      <c r="A75" s="113"/>
      <c r="B75" s="117" t="s">
        <v>333</v>
      </c>
      <c r="C75" s="117"/>
      <c r="D75" s="114">
        <f>SUM(D5:D71)-D72</f>
        <v>0</v>
      </c>
      <c r="E75" s="114"/>
      <c r="F75" s="115"/>
      <c r="G75" s="116"/>
      <c r="H75" s="116"/>
      <c r="I75" s="116"/>
      <c r="J75" s="116"/>
      <c r="K75" s="116"/>
      <c r="L75" s="116"/>
      <c r="M75" s="116"/>
      <c r="N75" s="116"/>
      <c r="O75" s="116"/>
    </row>
    <row r="76" spans="1:18" s="58" customFormat="1" ht="20.100000000000001" customHeight="1" thickBot="1" x14ac:dyDescent="0.4">
      <c r="A76" s="216" t="s">
        <v>262</v>
      </c>
      <c r="B76" s="217" t="s">
        <v>261</v>
      </c>
      <c r="C76" s="560" t="s">
        <v>153</v>
      </c>
      <c r="D76" s="218">
        <v>670</v>
      </c>
      <c r="E76" s="219">
        <v>53</v>
      </c>
      <c r="F76" s="220">
        <v>7.91</v>
      </c>
      <c r="G76" s="218">
        <v>742</v>
      </c>
      <c r="H76" s="219">
        <v>57</v>
      </c>
      <c r="I76" s="220">
        <v>7.6818999999999997</v>
      </c>
      <c r="J76" s="218">
        <v>0</v>
      </c>
      <c r="K76" s="219">
        <v>0</v>
      </c>
      <c r="L76" s="221">
        <v>0</v>
      </c>
      <c r="M76" s="218">
        <v>1412</v>
      </c>
      <c r="N76" s="219">
        <v>110</v>
      </c>
      <c r="O76" s="220">
        <v>7.79</v>
      </c>
    </row>
    <row r="77" spans="1:18" s="58" customFormat="1" ht="24.95" customHeight="1" thickTop="1" x14ac:dyDescent="0.35">
      <c r="A77" s="118"/>
      <c r="B77" s="117" t="s">
        <v>334</v>
      </c>
      <c r="C77" s="117"/>
      <c r="D77" s="119"/>
      <c r="E77" s="119"/>
      <c r="F77" s="119"/>
      <c r="G77" s="119"/>
      <c r="H77" s="119"/>
      <c r="I77" s="119"/>
      <c r="J77" s="119"/>
      <c r="K77" s="119"/>
      <c r="L77" s="119"/>
      <c r="M77" s="119"/>
      <c r="N77" s="119"/>
      <c r="O77" s="119"/>
    </row>
    <row r="78" spans="1:18" s="58" customFormat="1" ht="20.100000000000001" customHeight="1" x14ac:dyDescent="0.35">
      <c r="A78" s="13" t="s">
        <v>116</v>
      </c>
      <c r="B78" s="14" t="s">
        <v>117</v>
      </c>
      <c r="C78" s="546" t="s">
        <v>153</v>
      </c>
      <c r="D78" s="557">
        <v>191</v>
      </c>
      <c r="E78" s="100">
        <v>22</v>
      </c>
      <c r="F78" s="101">
        <v>11.5</v>
      </c>
      <c r="G78" s="102">
        <v>233</v>
      </c>
      <c r="H78" s="100">
        <v>12</v>
      </c>
      <c r="I78" s="101">
        <v>5.2</v>
      </c>
      <c r="J78" s="61">
        <v>0</v>
      </c>
      <c r="K78" s="62">
        <v>0</v>
      </c>
      <c r="L78" s="63">
        <v>0</v>
      </c>
      <c r="M78" s="102">
        <v>424</v>
      </c>
      <c r="N78" s="100">
        <v>34</v>
      </c>
      <c r="O78" s="101">
        <v>8</v>
      </c>
    </row>
    <row r="79" spans="1:18" s="58" customFormat="1" ht="20.100000000000001" customHeight="1" x14ac:dyDescent="0.35">
      <c r="A79" s="11" t="s">
        <v>118</v>
      </c>
      <c r="B79" s="12" t="s">
        <v>119</v>
      </c>
      <c r="C79" s="563" t="s">
        <v>441</v>
      </c>
      <c r="D79" s="98" t="s">
        <v>420</v>
      </c>
      <c r="E79" s="98" t="s">
        <v>420</v>
      </c>
      <c r="F79" s="99" t="s">
        <v>420</v>
      </c>
      <c r="G79" s="97" t="s">
        <v>420</v>
      </c>
      <c r="H79" s="98" t="s">
        <v>420</v>
      </c>
      <c r="I79" s="99" t="s">
        <v>420</v>
      </c>
      <c r="J79" s="64" t="s">
        <v>420</v>
      </c>
      <c r="K79" s="65" t="s">
        <v>420</v>
      </c>
      <c r="L79" s="66" t="s">
        <v>420</v>
      </c>
      <c r="M79" s="97" t="s">
        <v>420</v>
      </c>
      <c r="N79" s="98" t="s">
        <v>420</v>
      </c>
      <c r="O79" s="99" t="s">
        <v>420</v>
      </c>
    </row>
    <row r="80" spans="1:18" s="58" customFormat="1" ht="20.100000000000001" customHeight="1" x14ac:dyDescent="0.35">
      <c r="A80" s="13" t="s">
        <v>120</v>
      </c>
      <c r="B80" s="14" t="s">
        <v>121</v>
      </c>
      <c r="C80" s="546" t="s">
        <v>153</v>
      </c>
      <c r="D80" s="557">
        <v>110</v>
      </c>
      <c r="E80" s="100">
        <v>16</v>
      </c>
      <c r="F80" s="330">
        <v>14.5</v>
      </c>
      <c r="G80" s="102">
        <v>151</v>
      </c>
      <c r="H80" s="100">
        <v>13</v>
      </c>
      <c r="I80" s="330">
        <v>8.6</v>
      </c>
      <c r="J80" s="61">
        <v>261</v>
      </c>
      <c r="K80" s="62">
        <v>0</v>
      </c>
      <c r="L80" s="63">
        <v>0</v>
      </c>
      <c r="M80" s="102">
        <v>522</v>
      </c>
      <c r="N80" s="100">
        <v>29</v>
      </c>
      <c r="O80" s="101">
        <v>5.6</v>
      </c>
    </row>
    <row r="81" spans="1:15" s="58" customFormat="1" ht="20.100000000000001" customHeight="1" x14ac:dyDescent="0.35">
      <c r="A81" s="11" t="s">
        <v>122</v>
      </c>
      <c r="B81" s="12" t="s">
        <v>123</v>
      </c>
      <c r="C81" s="529" t="s">
        <v>153</v>
      </c>
      <c r="D81" s="559">
        <v>245</v>
      </c>
      <c r="E81" s="98">
        <v>19</v>
      </c>
      <c r="F81" s="99">
        <v>7.8</v>
      </c>
      <c r="G81" s="99">
        <v>277</v>
      </c>
      <c r="H81" s="98">
        <v>17</v>
      </c>
      <c r="I81" s="99">
        <v>6.1</v>
      </c>
      <c r="J81" s="64">
        <v>0</v>
      </c>
      <c r="K81" s="65">
        <v>6</v>
      </c>
      <c r="L81" s="66">
        <v>0</v>
      </c>
      <c r="M81" s="99">
        <v>522</v>
      </c>
      <c r="N81" s="98">
        <v>42</v>
      </c>
      <c r="O81" s="99">
        <v>8</v>
      </c>
    </row>
    <row r="82" spans="1:15" s="58" customFormat="1" ht="20.100000000000001" customHeight="1" x14ac:dyDescent="0.35">
      <c r="A82" s="13" t="s">
        <v>124</v>
      </c>
      <c r="B82" s="14" t="s">
        <v>125</v>
      </c>
      <c r="C82" s="546" t="s">
        <v>590</v>
      </c>
      <c r="D82" s="557">
        <v>259</v>
      </c>
      <c r="E82" s="100">
        <v>40</v>
      </c>
      <c r="F82" s="101">
        <v>15.4</v>
      </c>
      <c r="G82" s="102">
        <v>406</v>
      </c>
      <c r="H82" s="100">
        <v>56</v>
      </c>
      <c r="I82" s="330">
        <v>13.8</v>
      </c>
      <c r="J82" s="61">
        <v>0</v>
      </c>
      <c r="K82" s="62">
        <v>0</v>
      </c>
      <c r="L82" s="63">
        <v>0</v>
      </c>
      <c r="M82" s="102">
        <v>665</v>
      </c>
      <c r="N82" s="100">
        <v>96</v>
      </c>
      <c r="O82" s="101">
        <v>14.4</v>
      </c>
    </row>
    <row r="83" spans="1:15" s="58" customFormat="1" ht="20.100000000000001" customHeight="1" x14ac:dyDescent="0.35">
      <c r="A83" s="11" t="s">
        <v>124</v>
      </c>
      <c r="B83" s="12" t="s">
        <v>126</v>
      </c>
      <c r="C83" s="529" t="s">
        <v>153</v>
      </c>
      <c r="D83" s="558">
        <v>196</v>
      </c>
      <c r="E83" s="98">
        <v>25</v>
      </c>
      <c r="F83" s="99">
        <v>12.8</v>
      </c>
      <c r="G83" s="97">
        <v>292</v>
      </c>
      <c r="H83" s="98">
        <v>26</v>
      </c>
      <c r="I83" s="329">
        <v>8.9</v>
      </c>
      <c r="J83" s="97">
        <v>48</v>
      </c>
      <c r="K83" s="98">
        <v>5</v>
      </c>
      <c r="L83" s="329">
        <v>10.4</v>
      </c>
      <c r="M83" s="97">
        <v>536</v>
      </c>
      <c r="N83" s="98">
        <v>56</v>
      </c>
      <c r="O83" s="99">
        <v>10.4</v>
      </c>
    </row>
    <row r="84" spans="1:15" s="58" customFormat="1" ht="20.100000000000001" customHeight="1" x14ac:dyDescent="0.35">
      <c r="A84" s="13" t="s">
        <v>127</v>
      </c>
      <c r="B84" s="14" t="s">
        <v>128</v>
      </c>
      <c r="C84" s="546" t="s">
        <v>590</v>
      </c>
      <c r="D84" s="557">
        <v>337</v>
      </c>
      <c r="E84" s="100">
        <v>20</v>
      </c>
      <c r="F84" s="330">
        <v>5.9</v>
      </c>
      <c r="G84" s="102">
        <v>489</v>
      </c>
      <c r="H84" s="100">
        <v>19</v>
      </c>
      <c r="I84" s="101">
        <v>3.9</v>
      </c>
      <c r="J84" s="61">
        <v>1</v>
      </c>
      <c r="K84" s="62">
        <v>1</v>
      </c>
      <c r="L84" s="63">
        <v>100</v>
      </c>
      <c r="M84" s="102">
        <v>827</v>
      </c>
      <c r="N84" s="100">
        <v>40</v>
      </c>
      <c r="O84" s="330">
        <v>4.8</v>
      </c>
    </row>
    <row r="85" spans="1:15" s="58" customFormat="1" ht="20.100000000000001" customHeight="1" x14ac:dyDescent="0.35">
      <c r="A85" s="11" t="s">
        <v>127</v>
      </c>
      <c r="B85" s="12" t="s">
        <v>419</v>
      </c>
      <c r="C85" s="529" t="s">
        <v>420</v>
      </c>
      <c r="D85" s="558" t="s">
        <v>420</v>
      </c>
      <c r="E85" s="98" t="s">
        <v>420</v>
      </c>
      <c r="F85" s="99" t="s">
        <v>420</v>
      </c>
      <c r="G85" s="97" t="s">
        <v>420</v>
      </c>
      <c r="H85" s="98" t="s">
        <v>420</v>
      </c>
      <c r="I85" s="329" t="s">
        <v>420</v>
      </c>
      <c r="J85" s="64" t="s">
        <v>420</v>
      </c>
      <c r="K85" s="65" t="s">
        <v>420</v>
      </c>
      <c r="L85" s="66" t="s">
        <v>420</v>
      </c>
      <c r="M85" s="64" t="s">
        <v>420</v>
      </c>
      <c r="N85" s="98" t="s">
        <v>420</v>
      </c>
      <c r="O85" s="99" t="s">
        <v>420</v>
      </c>
    </row>
    <row r="86" spans="1:15" s="58" customFormat="1" ht="20.100000000000001" customHeight="1" x14ac:dyDescent="0.35">
      <c r="A86" s="13" t="s">
        <v>127</v>
      </c>
      <c r="B86" s="14" t="s">
        <v>418</v>
      </c>
      <c r="C86" s="546" t="s">
        <v>420</v>
      </c>
      <c r="D86" s="557" t="s">
        <v>420</v>
      </c>
      <c r="E86" s="100" t="s">
        <v>420</v>
      </c>
      <c r="F86" s="101" t="s">
        <v>420</v>
      </c>
      <c r="G86" s="102" t="s">
        <v>420</v>
      </c>
      <c r="H86" s="100" t="s">
        <v>420</v>
      </c>
      <c r="I86" s="101" t="s">
        <v>420</v>
      </c>
      <c r="J86" s="61" t="s">
        <v>420</v>
      </c>
      <c r="K86" s="62" t="s">
        <v>420</v>
      </c>
      <c r="L86" s="63" t="s">
        <v>420</v>
      </c>
      <c r="M86" s="102" t="s">
        <v>420</v>
      </c>
      <c r="N86" s="100" t="s">
        <v>420</v>
      </c>
      <c r="O86" s="101" t="s">
        <v>420</v>
      </c>
    </row>
    <row r="87" spans="1:15" s="58" customFormat="1" ht="20.100000000000001" customHeight="1" x14ac:dyDescent="0.35">
      <c r="A87" s="11" t="s">
        <v>129</v>
      </c>
      <c r="B87" s="12" t="s">
        <v>130</v>
      </c>
      <c r="C87" s="529" t="s">
        <v>153</v>
      </c>
      <c r="D87" s="558">
        <v>92</v>
      </c>
      <c r="E87" s="98">
        <v>20</v>
      </c>
      <c r="F87" s="99">
        <v>21.7</v>
      </c>
      <c r="G87" s="97">
        <v>100</v>
      </c>
      <c r="H87" s="98">
        <v>15</v>
      </c>
      <c r="I87" s="329">
        <v>15</v>
      </c>
      <c r="J87" s="64">
        <v>0</v>
      </c>
      <c r="K87" s="65">
        <v>0</v>
      </c>
      <c r="L87" s="66">
        <v>0</v>
      </c>
      <c r="M87" s="97">
        <v>192</v>
      </c>
      <c r="N87" s="98">
        <v>35</v>
      </c>
      <c r="O87" s="99">
        <v>18.2</v>
      </c>
    </row>
    <row r="88" spans="1:15" ht="14.25" customHeight="1" x14ac:dyDescent="0.35">
      <c r="B88" s="303"/>
      <c r="C88" s="526"/>
    </row>
    <row r="89" spans="1:15" ht="27.75" customHeight="1" x14ac:dyDescent="0.35">
      <c r="A89" s="608" t="s">
        <v>404</v>
      </c>
      <c r="B89" s="608"/>
      <c r="C89" s="608"/>
    </row>
    <row r="90" spans="1:15" ht="14.25" customHeight="1" x14ac:dyDescent="0.35">
      <c r="A90" s="608" t="s">
        <v>405</v>
      </c>
      <c r="B90" s="608"/>
      <c r="C90" s="608"/>
    </row>
    <row r="91" spans="1:15" ht="18.75" customHeight="1" x14ac:dyDescent="0.35">
      <c r="A91" s="608"/>
      <c r="B91" s="608"/>
      <c r="C91" s="608"/>
    </row>
    <row r="92" spans="1:15" ht="13.9" x14ac:dyDescent="0.35">
      <c r="A92" s="53" t="s">
        <v>406</v>
      </c>
      <c r="B92" s="303"/>
      <c r="C92" s="526"/>
    </row>
    <row r="93" spans="1:15" s="411" customFormat="1" ht="13.9" x14ac:dyDescent="0.35">
      <c r="A93" s="389" t="s">
        <v>443</v>
      </c>
      <c r="B93" s="410"/>
      <c r="C93" s="526"/>
    </row>
    <row r="94" spans="1:15" ht="12.75" customHeight="1" x14ac:dyDescent="0.35">
      <c r="A94" s="628"/>
      <c r="B94" s="628"/>
      <c r="C94" s="527"/>
    </row>
    <row r="95" spans="1:15" ht="14.25" customHeight="1" x14ac:dyDescent="0.35">
      <c r="A95" s="612" t="s">
        <v>603</v>
      </c>
      <c r="B95" s="612"/>
      <c r="C95" s="612"/>
    </row>
    <row r="96" spans="1:15" ht="21" customHeight="1" x14ac:dyDescent="0.35">
      <c r="A96" s="612"/>
      <c r="B96" s="612"/>
      <c r="C96" s="612"/>
    </row>
    <row r="97" spans="1:3" x14ac:dyDescent="0.35">
      <c r="A97" s="53" t="s">
        <v>487</v>
      </c>
      <c r="B97" s="53"/>
      <c r="C97" s="53"/>
    </row>
  </sheetData>
  <autoFilter ref="A4:O4"/>
  <mergeCells count="11">
    <mergeCell ref="A1:C1"/>
    <mergeCell ref="A94:B94"/>
    <mergeCell ref="C3:C4"/>
    <mergeCell ref="A89:C89"/>
    <mergeCell ref="A90:C91"/>
    <mergeCell ref="A95:C96"/>
    <mergeCell ref="J3:L3"/>
    <mergeCell ref="M3:O3"/>
    <mergeCell ref="A2:B2"/>
    <mergeCell ref="D3:F3"/>
    <mergeCell ref="G3:I3"/>
  </mergeCells>
  <conditionalFormatting sqref="A5:O71">
    <cfRule type="expression" dxfId="14" priority="1">
      <formula>MOD(ROW(),2)=0</formula>
    </cfRule>
  </conditionalFormatting>
  <hyperlinks>
    <hyperlink ref="A2:B2" location="TOC!A1" display="Return to Table of Contents"/>
  </hyperlinks>
  <pageMargins left="0.25" right="0.25" top="0.75" bottom="0.75" header="0.3" footer="0.3"/>
  <pageSetup scale="45" fitToWidth="0" fitToHeight="0" orientation="portrait" horizontalDpi="1200" verticalDpi="1200" r:id="rId1"/>
  <headerFooter>
    <oddHeader>&amp;L2021-22 &amp;"Arial,Italic"Survey of Dental Education
&amp;"Arial,Regular"Report 2 - Tuition, Admission, and Attrition</oddHeader>
  </headerFooter>
  <rowBreaks count="1" manualBreakCount="1">
    <brk id="74" max="13" man="1"/>
  </rowBreaks>
  <colBreaks count="1" manualBreakCount="1">
    <brk id="9" max="9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103"/>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2.75" x14ac:dyDescent="0.35"/>
  <cols>
    <col min="1" max="1" width="11.1328125" style="1" customWidth="1"/>
    <col min="2" max="2" width="44.19921875" style="1" customWidth="1"/>
    <col min="3" max="3" width="20.86328125" style="534" customWidth="1"/>
    <col min="4" max="34" width="9.6640625" style="1" customWidth="1"/>
    <col min="35" max="16384" width="9.1328125" style="1"/>
  </cols>
  <sheetData>
    <row r="1" spans="1:38" ht="29.25" customHeight="1" x14ac:dyDescent="0.4">
      <c r="A1" s="637" t="s">
        <v>509</v>
      </c>
      <c r="B1" s="637"/>
      <c r="C1" s="63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8" ht="22.5" customHeight="1" x14ac:dyDescent="0.35">
      <c r="A2" s="599" t="s">
        <v>0</v>
      </c>
      <c r="B2" s="599"/>
      <c r="C2" s="524"/>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8" ht="52.5" customHeight="1" x14ac:dyDescent="0.4">
      <c r="A3" s="638" t="s">
        <v>6</v>
      </c>
      <c r="B3" s="302"/>
      <c r="C3" s="639" t="s">
        <v>587</v>
      </c>
      <c r="D3" s="630" t="s">
        <v>269</v>
      </c>
      <c r="E3" s="631"/>
      <c r="F3" s="632"/>
      <c r="G3" s="630" t="s">
        <v>267</v>
      </c>
      <c r="H3" s="631"/>
      <c r="I3" s="632"/>
      <c r="J3" s="630" t="s">
        <v>268</v>
      </c>
      <c r="K3" s="631"/>
      <c r="L3" s="632"/>
      <c r="M3" s="633" t="s">
        <v>270</v>
      </c>
      <c r="N3" s="634"/>
      <c r="O3" s="635"/>
      <c r="P3" s="630" t="s">
        <v>164</v>
      </c>
      <c r="Q3" s="631"/>
      <c r="R3" s="632"/>
      <c r="S3" s="633" t="s">
        <v>165</v>
      </c>
      <c r="T3" s="634"/>
      <c r="U3" s="635"/>
      <c r="V3" s="630" t="s">
        <v>166</v>
      </c>
      <c r="W3" s="631"/>
      <c r="X3" s="632"/>
      <c r="Y3" s="630" t="s">
        <v>167</v>
      </c>
      <c r="Z3" s="631"/>
      <c r="AA3" s="632"/>
      <c r="AB3" s="630" t="s">
        <v>168</v>
      </c>
      <c r="AC3" s="631"/>
      <c r="AD3" s="632"/>
      <c r="AE3" s="630" t="s">
        <v>169</v>
      </c>
      <c r="AF3" s="631"/>
      <c r="AG3" s="632"/>
      <c r="AH3" s="57"/>
    </row>
    <row r="4" spans="1:38" ht="15" x14ac:dyDescent="0.35">
      <c r="A4" s="638"/>
      <c r="B4" s="120" t="s">
        <v>7</v>
      </c>
      <c r="C4" s="639"/>
      <c r="D4" s="121" t="s">
        <v>160</v>
      </c>
      <c r="E4" s="122" t="s">
        <v>161</v>
      </c>
      <c r="F4" s="123" t="s">
        <v>271</v>
      </c>
      <c r="G4" s="121" t="s">
        <v>160</v>
      </c>
      <c r="H4" s="122" t="s">
        <v>161</v>
      </c>
      <c r="I4" s="123" t="s">
        <v>162</v>
      </c>
      <c r="J4" s="121" t="s">
        <v>160</v>
      </c>
      <c r="K4" s="122" t="s">
        <v>161</v>
      </c>
      <c r="L4" s="123" t="s">
        <v>162</v>
      </c>
      <c r="M4" s="121" t="s">
        <v>160</v>
      </c>
      <c r="N4" s="122" t="s">
        <v>161</v>
      </c>
      <c r="O4" s="123" t="s">
        <v>162</v>
      </c>
      <c r="P4" s="121" t="s">
        <v>160</v>
      </c>
      <c r="Q4" s="122" t="s">
        <v>161</v>
      </c>
      <c r="R4" s="123" t="s">
        <v>162</v>
      </c>
      <c r="S4" s="121" t="s">
        <v>160</v>
      </c>
      <c r="T4" s="122" t="s">
        <v>161</v>
      </c>
      <c r="U4" s="123" t="s">
        <v>162</v>
      </c>
      <c r="V4" s="121" t="s">
        <v>160</v>
      </c>
      <c r="W4" s="122" t="s">
        <v>161</v>
      </c>
      <c r="X4" s="123" t="s">
        <v>162</v>
      </c>
      <c r="Y4" s="121" t="s">
        <v>160</v>
      </c>
      <c r="Z4" s="122" t="s">
        <v>161</v>
      </c>
      <c r="AA4" s="123" t="s">
        <v>162</v>
      </c>
      <c r="AB4" s="121" t="s">
        <v>160</v>
      </c>
      <c r="AC4" s="122" t="s">
        <v>161</v>
      </c>
      <c r="AD4" s="123" t="s">
        <v>162</v>
      </c>
      <c r="AE4" s="121" t="s">
        <v>160</v>
      </c>
      <c r="AF4" s="122" t="s">
        <v>161</v>
      </c>
      <c r="AG4" s="123" t="s">
        <v>162</v>
      </c>
      <c r="AH4" s="353" t="s">
        <v>5</v>
      </c>
    </row>
    <row r="5" spans="1:38" ht="20.100000000000001" customHeight="1" x14ac:dyDescent="0.35">
      <c r="A5" s="398" t="s">
        <v>10</v>
      </c>
      <c r="B5" s="433" t="s">
        <v>11</v>
      </c>
      <c r="C5" s="565" t="s">
        <v>153</v>
      </c>
      <c r="D5" s="461">
        <v>312</v>
      </c>
      <c r="E5" s="462">
        <v>326</v>
      </c>
      <c r="F5" s="463">
        <v>0</v>
      </c>
      <c r="G5" s="461">
        <v>24</v>
      </c>
      <c r="H5" s="462">
        <v>55</v>
      </c>
      <c r="I5" s="463">
        <v>0</v>
      </c>
      <c r="J5" s="461">
        <v>49</v>
      </c>
      <c r="K5" s="462">
        <v>69</v>
      </c>
      <c r="L5" s="463">
        <v>1</v>
      </c>
      <c r="M5" s="461">
        <v>0</v>
      </c>
      <c r="N5" s="462">
        <v>0</v>
      </c>
      <c r="O5" s="463">
        <v>0</v>
      </c>
      <c r="P5" s="461">
        <v>87</v>
      </c>
      <c r="Q5" s="462">
        <v>89</v>
      </c>
      <c r="R5" s="463">
        <v>0</v>
      </c>
      <c r="S5" s="461">
        <v>2</v>
      </c>
      <c r="T5" s="462">
        <v>0</v>
      </c>
      <c r="U5" s="463">
        <v>0</v>
      </c>
      <c r="V5" s="461">
        <v>19</v>
      </c>
      <c r="W5" s="462">
        <v>17</v>
      </c>
      <c r="X5" s="463">
        <v>0</v>
      </c>
      <c r="Y5" s="461">
        <v>7</v>
      </c>
      <c r="Z5" s="462">
        <v>15</v>
      </c>
      <c r="AA5" s="463">
        <v>0</v>
      </c>
      <c r="AB5" s="461">
        <v>8</v>
      </c>
      <c r="AC5" s="462">
        <v>8</v>
      </c>
      <c r="AD5" s="463">
        <v>0</v>
      </c>
      <c r="AE5" s="461">
        <v>508</v>
      </c>
      <c r="AF5" s="462">
        <v>579</v>
      </c>
      <c r="AG5" s="463">
        <v>1</v>
      </c>
      <c r="AH5" s="401">
        <v>1088</v>
      </c>
      <c r="AI5" s="131"/>
      <c r="AJ5" s="131"/>
      <c r="AK5" s="131"/>
      <c r="AL5" s="131"/>
    </row>
    <row r="6" spans="1:38" ht="20.100000000000001" customHeight="1" x14ac:dyDescent="0.35">
      <c r="A6" s="398" t="s">
        <v>12</v>
      </c>
      <c r="B6" s="433" t="s">
        <v>13</v>
      </c>
      <c r="C6" s="565" t="s">
        <v>428</v>
      </c>
      <c r="D6" s="461">
        <v>661</v>
      </c>
      <c r="E6" s="462">
        <v>613</v>
      </c>
      <c r="F6" s="463">
        <v>0</v>
      </c>
      <c r="G6" s="461">
        <v>48</v>
      </c>
      <c r="H6" s="462">
        <v>84</v>
      </c>
      <c r="I6" s="463">
        <v>0</v>
      </c>
      <c r="J6" s="461">
        <v>122</v>
      </c>
      <c r="K6" s="462">
        <v>202</v>
      </c>
      <c r="L6" s="463">
        <v>1</v>
      </c>
      <c r="M6" s="461">
        <v>4</v>
      </c>
      <c r="N6" s="462">
        <v>5</v>
      </c>
      <c r="O6" s="463">
        <v>0</v>
      </c>
      <c r="P6" s="461">
        <v>338</v>
      </c>
      <c r="Q6" s="462">
        <v>485</v>
      </c>
      <c r="R6" s="463">
        <v>0</v>
      </c>
      <c r="S6" s="461">
        <v>2</v>
      </c>
      <c r="T6" s="462">
        <v>3</v>
      </c>
      <c r="U6" s="463">
        <v>0</v>
      </c>
      <c r="V6" s="461">
        <v>59</v>
      </c>
      <c r="W6" s="462">
        <v>59</v>
      </c>
      <c r="X6" s="463">
        <v>0</v>
      </c>
      <c r="Y6" s="461">
        <v>29</v>
      </c>
      <c r="Z6" s="462">
        <v>25</v>
      </c>
      <c r="AA6" s="463">
        <v>0</v>
      </c>
      <c r="AB6" s="461">
        <v>40</v>
      </c>
      <c r="AC6" s="462">
        <v>38</v>
      </c>
      <c r="AD6" s="463">
        <v>0</v>
      </c>
      <c r="AE6" s="461">
        <v>1303</v>
      </c>
      <c r="AF6" s="462">
        <v>1514</v>
      </c>
      <c r="AG6" s="463">
        <v>1</v>
      </c>
      <c r="AH6" s="401">
        <v>2818</v>
      </c>
      <c r="AI6" s="131"/>
      <c r="AJ6" s="131"/>
      <c r="AK6" s="131"/>
      <c r="AL6" s="131"/>
    </row>
    <row r="7" spans="1:38" ht="20.100000000000001" customHeight="1" x14ac:dyDescent="0.35">
      <c r="A7" s="398" t="s">
        <v>12</v>
      </c>
      <c r="B7" s="433" t="s">
        <v>14</v>
      </c>
      <c r="C7" s="565" t="s">
        <v>428</v>
      </c>
      <c r="D7" s="461">
        <v>587</v>
      </c>
      <c r="E7" s="462">
        <v>509</v>
      </c>
      <c r="F7" s="463">
        <v>0</v>
      </c>
      <c r="G7" s="461">
        <v>21</v>
      </c>
      <c r="H7" s="462">
        <v>32</v>
      </c>
      <c r="I7" s="463">
        <v>0</v>
      </c>
      <c r="J7" s="461">
        <v>89</v>
      </c>
      <c r="K7" s="462">
        <v>135</v>
      </c>
      <c r="L7" s="463">
        <v>1</v>
      </c>
      <c r="M7" s="461">
        <v>2</v>
      </c>
      <c r="N7" s="462">
        <v>3</v>
      </c>
      <c r="O7" s="463">
        <v>0</v>
      </c>
      <c r="P7" s="461">
        <v>331</v>
      </c>
      <c r="Q7" s="462">
        <v>432</v>
      </c>
      <c r="R7" s="463">
        <v>0</v>
      </c>
      <c r="S7" s="461">
        <v>1</v>
      </c>
      <c r="T7" s="462">
        <v>2</v>
      </c>
      <c r="U7" s="463">
        <v>0</v>
      </c>
      <c r="V7" s="461">
        <v>51</v>
      </c>
      <c r="W7" s="462">
        <v>56</v>
      </c>
      <c r="X7" s="463">
        <v>0</v>
      </c>
      <c r="Y7" s="461">
        <v>0</v>
      </c>
      <c r="Z7" s="462">
        <v>0</v>
      </c>
      <c r="AA7" s="463">
        <v>0</v>
      </c>
      <c r="AB7" s="461">
        <v>122</v>
      </c>
      <c r="AC7" s="462">
        <v>164</v>
      </c>
      <c r="AD7" s="463">
        <v>0</v>
      </c>
      <c r="AE7" s="461">
        <v>1204</v>
      </c>
      <c r="AF7" s="462">
        <v>1333</v>
      </c>
      <c r="AG7" s="463">
        <v>1</v>
      </c>
      <c r="AH7" s="401">
        <v>2538</v>
      </c>
      <c r="AI7" s="131"/>
      <c r="AJ7" s="131"/>
      <c r="AK7" s="131"/>
      <c r="AL7" s="131"/>
    </row>
    <row r="8" spans="1:38" ht="20.100000000000001" customHeight="1" x14ac:dyDescent="0.35">
      <c r="A8" s="398" t="s">
        <v>15</v>
      </c>
      <c r="B8" s="433" t="s">
        <v>16</v>
      </c>
      <c r="C8" s="565" t="s">
        <v>428</v>
      </c>
      <c r="D8" s="461">
        <v>356</v>
      </c>
      <c r="E8" s="462">
        <v>355</v>
      </c>
      <c r="F8" s="463">
        <v>0</v>
      </c>
      <c r="G8" s="461">
        <v>34</v>
      </c>
      <c r="H8" s="462">
        <v>53</v>
      </c>
      <c r="I8" s="463">
        <v>0</v>
      </c>
      <c r="J8" s="461">
        <v>68</v>
      </c>
      <c r="K8" s="462">
        <v>115</v>
      </c>
      <c r="L8" s="463">
        <v>0</v>
      </c>
      <c r="M8" s="461">
        <v>0</v>
      </c>
      <c r="N8" s="462">
        <v>0</v>
      </c>
      <c r="O8" s="463">
        <v>0</v>
      </c>
      <c r="P8" s="461">
        <v>401</v>
      </c>
      <c r="Q8" s="462">
        <v>461</v>
      </c>
      <c r="R8" s="463">
        <v>0</v>
      </c>
      <c r="S8" s="461">
        <v>0</v>
      </c>
      <c r="T8" s="462">
        <v>2</v>
      </c>
      <c r="U8" s="463">
        <v>0</v>
      </c>
      <c r="V8" s="461">
        <v>42</v>
      </c>
      <c r="W8" s="462">
        <v>47</v>
      </c>
      <c r="X8" s="463">
        <v>0</v>
      </c>
      <c r="Y8" s="461">
        <v>96</v>
      </c>
      <c r="Z8" s="462">
        <v>141</v>
      </c>
      <c r="AA8" s="463">
        <v>0</v>
      </c>
      <c r="AB8" s="461">
        <v>29</v>
      </c>
      <c r="AC8" s="462">
        <v>36</v>
      </c>
      <c r="AD8" s="463">
        <v>1</v>
      </c>
      <c r="AE8" s="461">
        <v>1026</v>
      </c>
      <c r="AF8" s="462">
        <v>1210</v>
      </c>
      <c r="AG8" s="463">
        <v>1</v>
      </c>
      <c r="AH8" s="401">
        <v>2237</v>
      </c>
      <c r="AI8" s="131"/>
      <c r="AJ8" s="131"/>
      <c r="AK8" s="131"/>
      <c r="AL8" s="131"/>
    </row>
    <row r="9" spans="1:38" ht="20.100000000000001" customHeight="1" x14ac:dyDescent="0.35">
      <c r="A9" s="398" t="s">
        <v>15</v>
      </c>
      <c r="B9" s="433" t="s">
        <v>17</v>
      </c>
      <c r="C9" s="565" t="s">
        <v>153</v>
      </c>
      <c r="D9" s="461">
        <v>215</v>
      </c>
      <c r="E9" s="462">
        <v>272</v>
      </c>
      <c r="F9" s="463">
        <v>0</v>
      </c>
      <c r="G9" s="461">
        <v>20</v>
      </c>
      <c r="H9" s="462">
        <v>40</v>
      </c>
      <c r="I9" s="463">
        <v>0</v>
      </c>
      <c r="J9" s="461">
        <v>67</v>
      </c>
      <c r="K9" s="462">
        <v>115</v>
      </c>
      <c r="L9" s="463">
        <v>0</v>
      </c>
      <c r="M9" s="461">
        <v>0</v>
      </c>
      <c r="N9" s="462">
        <v>0</v>
      </c>
      <c r="O9" s="463">
        <v>0</v>
      </c>
      <c r="P9" s="461">
        <v>268</v>
      </c>
      <c r="Q9" s="462">
        <v>371</v>
      </c>
      <c r="R9" s="463">
        <v>0</v>
      </c>
      <c r="S9" s="461">
        <v>0</v>
      </c>
      <c r="T9" s="462">
        <v>1</v>
      </c>
      <c r="U9" s="463">
        <v>0</v>
      </c>
      <c r="V9" s="461">
        <v>34</v>
      </c>
      <c r="W9" s="462">
        <v>28</v>
      </c>
      <c r="X9" s="463">
        <v>0</v>
      </c>
      <c r="Y9" s="461">
        <v>23</v>
      </c>
      <c r="Z9" s="462">
        <v>47</v>
      </c>
      <c r="AA9" s="463">
        <v>0</v>
      </c>
      <c r="AB9" s="461">
        <v>16</v>
      </c>
      <c r="AC9" s="462">
        <v>20</v>
      </c>
      <c r="AD9" s="463">
        <v>1</v>
      </c>
      <c r="AE9" s="461">
        <v>643</v>
      </c>
      <c r="AF9" s="462">
        <v>894</v>
      </c>
      <c r="AG9" s="463">
        <v>1</v>
      </c>
      <c r="AH9" s="401">
        <v>1538</v>
      </c>
      <c r="AI9" s="131"/>
      <c r="AJ9" s="131"/>
      <c r="AK9" s="131"/>
      <c r="AL9" s="131"/>
    </row>
    <row r="10" spans="1:38" ht="20.100000000000001" customHeight="1" x14ac:dyDescent="0.35">
      <c r="A10" s="398" t="s">
        <v>15</v>
      </c>
      <c r="B10" s="433" t="s">
        <v>18</v>
      </c>
      <c r="C10" s="565" t="s">
        <v>153</v>
      </c>
      <c r="D10" s="461">
        <v>282</v>
      </c>
      <c r="E10" s="462">
        <v>357</v>
      </c>
      <c r="F10" s="463">
        <v>0</v>
      </c>
      <c r="G10" s="461">
        <v>36</v>
      </c>
      <c r="H10" s="462">
        <v>78</v>
      </c>
      <c r="I10" s="463">
        <v>0</v>
      </c>
      <c r="J10" s="461">
        <v>75</v>
      </c>
      <c r="K10" s="462">
        <v>131</v>
      </c>
      <c r="L10" s="463">
        <v>0</v>
      </c>
      <c r="M10" s="461">
        <v>1</v>
      </c>
      <c r="N10" s="462">
        <v>2</v>
      </c>
      <c r="O10" s="463">
        <v>0</v>
      </c>
      <c r="P10" s="461">
        <v>277</v>
      </c>
      <c r="Q10" s="462">
        <v>356</v>
      </c>
      <c r="R10" s="463">
        <v>0</v>
      </c>
      <c r="S10" s="461">
        <v>0</v>
      </c>
      <c r="T10" s="462">
        <v>1</v>
      </c>
      <c r="U10" s="463">
        <v>0</v>
      </c>
      <c r="V10" s="461">
        <v>37</v>
      </c>
      <c r="W10" s="462">
        <v>44</v>
      </c>
      <c r="X10" s="463">
        <v>1</v>
      </c>
      <c r="Y10" s="461">
        <v>33</v>
      </c>
      <c r="Z10" s="462">
        <v>44</v>
      </c>
      <c r="AA10" s="463">
        <v>0</v>
      </c>
      <c r="AB10" s="461">
        <v>24</v>
      </c>
      <c r="AC10" s="462">
        <v>37</v>
      </c>
      <c r="AD10" s="463">
        <v>0</v>
      </c>
      <c r="AE10" s="461">
        <v>765</v>
      </c>
      <c r="AF10" s="462">
        <v>1050</v>
      </c>
      <c r="AG10" s="463">
        <v>1</v>
      </c>
      <c r="AH10" s="401">
        <v>1816</v>
      </c>
      <c r="AI10" s="131"/>
      <c r="AJ10" s="131"/>
      <c r="AK10" s="131"/>
      <c r="AL10" s="131"/>
    </row>
    <row r="11" spans="1:38" ht="20.100000000000001" customHeight="1" x14ac:dyDescent="0.35">
      <c r="A11" s="398" t="s">
        <v>15</v>
      </c>
      <c r="B11" s="433" t="s">
        <v>19</v>
      </c>
      <c r="C11" s="565" t="s">
        <v>428</v>
      </c>
      <c r="D11" s="461">
        <v>416</v>
      </c>
      <c r="E11" s="462">
        <v>467</v>
      </c>
      <c r="F11" s="463">
        <v>0</v>
      </c>
      <c r="G11" s="461">
        <v>50</v>
      </c>
      <c r="H11" s="462">
        <v>95</v>
      </c>
      <c r="I11" s="463">
        <v>0</v>
      </c>
      <c r="J11" s="461">
        <v>90</v>
      </c>
      <c r="K11" s="462">
        <v>146</v>
      </c>
      <c r="L11" s="463">
        <v>0</v>
      </c>
      <c r="M11" s="461">
        <v>2</v>
      </c>
      <c r="N11" s="462">
        <v>0</v>
      </c>
      <c r="O11" s="463">
        <v>0</v>
      </c>
      <c r="P11" s="461">
        <v>453</v>
      </c>
      <c r="Q11" s="462">
        <v>577</v>
      </c>
      <c r="R11" s="463">
        <v>0</v>
      </c>
      <c r="S11" s="461">
        <v>0</v>
      </c>
      <c r="T11" s="462">
        <v>1</v>
      </c>
      <c r="U11" s="463">
        <v>0</v>
      </c>
      <c r="V11" s="461">
        <v>43</v>
      </c>
      <c r="W11" s="462">
        <v>50</v>
      </c>
      <c r="X11" s="463">
        <v>0</v>
      </c>
      <c r="Y11" s="461">
        <v>0</v>
      </c>
      <c r="Z11" s="462">
        <v>0</v>
      </c>
      <c r="AA11" s="463">
        <v>0</v>
      </c>
      <c r="AB11" s="461">
        <v>40</v>
      </c>
      <c r="AC11" s="462">
        <v>57</v>
      </c>
      <c r="AD11" s="463">
        <v>0</v>
      </c>
      <c r="AE11" s="461">
        <v>1094</v>
      </c>
      <c r="AF11" s="462">
        <v>1393</v>
      </c>
      <c r="AG11" s="463">
        <v>0</v>
      </c>
      <c r="AH11" s="401">
        <v>2487</v>
      </c>
      <c r="AI11" s="131"/>
      <c r="AJ11" s="131"/>
      <c r="AK11" s="131"/>
      <c r="AL11" s="131"/>
    </row>
    <row r="12" spans="1:38" ht="20.100000000000001" customHeight="1" x14ac:dyDescent="0.35">
      <c r="A12" s="398" t="s">
        <v>15</v>
      </c>
      <c r="B12" s="433" t="s">
        <v>20</v>
      </c>
      <c r="C12" s="565" t="s">
        <v>428</v>
      </c>
      <c r="D12" s="461">
        <v>276</v>
      </c>
      <c r="E12" s="462">
        <v>239</v>
      </c>
      <c r="F12" s="463">
        <v>0</v>
      </c>
      <c r="G12" s="461">
        <v>19</v>
      </c>
      <c r="H12" s="462">
        <v>35</v>
      </c>
      <c r="I12" s="463">
        <v>0</v>
      </c>
      <c r="J12" s="461">
        <v>70</v>
      </c>
      <c r="K12" s="462">
        <v>89</v>
      </c>
      <c r="L12" s="463">
        <v>0</v>
      </c>
      <c r="M12" s="461">
        <v>2</v>
      </c>
      <c r="N12" s="462">
        <v>3</v>
      </c>
      <c r="O12" s="463">
        <v>0</v>
      </c>
      <c r="P12" s="461">
        <v>222</v>
      </c>
      <c r="Q12" s="462">
        <v>252</v>
      </c>
      <c r="R12" s="463">
        <v>1</v>
      </c>
      <c r="S12" s="461">
        <v>1</v>
      </c>
      <c r="T12" s="462">
        <v>3</v>
      </c>
      <c r="U12" s="463">
        <v>0</v>
      </c>
      <c r="V12" s="461">
        <v>17</v>
      </c>
      <c r="W12" s="462">
        <v>20</v>
      </c>
      <c r="X12" s="463">
        <v>0</v>
      </c>
      <c r="Y12" s="461">
        <v>27</v>
      </c>
      <c r="Z12" s="462">
        <v>27</v>
      </c>
      <c r="AA12" s="463">
        <v>0</v>
      </c>
      <c r="AB12" s="461">
        <v>16</v>
      </c>
      <c r="AC12" s="462">
        <v>21</v>
      </c>
      <c r="AD12" s="463">
        <v>0</v>
      </c>
      <c r="AE12" s="461">
        <v>650</v>
      </c>
      <c r="AF12" s="462">
        <v>689</v>
      </c>
      <c r="AG12" s="463">
        <v>1</v>
      </c>
      <c r="AH12" s="401">
        <v>1340</v>
      </c>
      <c r="AI12" s="131"/>
      <c r="AJ12" s="131"/>
      <c r="AK12" s="131"/>
      <c r="AL12" s="131"/>
    </row>
    <row r="13" spans="1:38" ht="20.100000000000001" customHeight="1" x14ac:dyDescent="0.35">
      <c r="A13" s="398" t="s">
        <v>15</v>
      </c>
      <c r="B13" s="433" t="s">
        <v>21</v>
      </c>
      <c r="C13" s="565" t="s">
        <v>428</v>
      </c>
      <c r="D13" s="461">
        <v>539</v>
      </c>
      <c r="E13" s="462">
        <v>566</v>
      </c>
      <c r="F13" s="463">
        <v>0</v>
      </c>
      <c r="G13" s="461">
        <v>70</v>
      </c>
      <c r="H13" s="462">
        <v>98</v>
      </c>
      <c r="I13" s="463">
        <v>0</v>
      </c>
      <c r="J13" s="461">
        <v>123</v>
      </c>
      <c r="K13" s="462">
        <v>184</v>
      </c>
      <c r="L13" s="463">
        <v>0</v>
      </c>
      <c r="M13" s="461">
        <v>7</v>
      </c>
      <c r="N13" s="462">
        <v>6</v>
      </c>
      <c r="O13" s="463">
        <v>0</v>
      </c>
      <c r="P13" s="461">
        <v>494</v>
      </c>
      <c r="Q13" s="462">
        <v>672</v>
      </c>
      <c r="R13" s="463">
        <v>0</v>
      </c>
      <c r="S13" s="461">
        <v>2</v>
      </c>
      <c r="T13" s="462">
        <v>6</v>
      </c>
      <c r="U13" s="463">
        <v>0</v>
      </c>
      <c r="V13" s="461">
        <v>0</v>
      </c>
      <c r="W13" s="462">
        <v>0</v>
      </c>
      <c r="X13" s="463">
        <v>0</v>
      </c>
      <c r="Y13" s="461">
        <v>66</v>
      </c>
      <c r="Z13" s="462">
        <v>90</v>
      </c>
      <c r="AA13" s="463">
        <v>0</v>
      </c>
      <c r="AB13" s="461">
        <v>22</v>
      </c>
      <c r="AC13" s="462">
        <v>22</v>
      </c>
      <c r="AD13" s="463">
        <v>0</v>
      </c>
      <c r="AE13" s="461">
        <v>1323</v>
      </c>
      <c r="AF13" s="462">
        <v>1644</v>
      </c>
      <c r="AG13" s="463">
        <v>0</v>
      </c>
      <c r="AH13" s="401">
        <v>2967</v>
      </c>
      <c r="AI13" s="131"/>
      <c r="AJ13" s="131"/>
      <c r="AK13" s="131"/>
      <c r="AL13" s="131"/>
    </row>
    <row r="14" spans="1:38" ht="20.100000000000001" customHeight="1" x14ac:dyDescent="0.35">
      <c r="A14" s="398" t="s">
        <v>22</v>
      </c>
      <c r="B14" s="433" t="s">
        <v>23</v>
      </c>
      <c r="C14" s="565" t="s">
        <v>153</v>
      </c>
      <c r="D14" s="461">
        <v>657</v>
      </c>
      <c r="E14" s="462">
        <v>647</v>
      </c>
      <c r="F14" s="463">
        <v>0</v>
      </c>
      <c r="G14" s="461">
        <v>27</v>
      </c>
      <c r="H14" s="462">
        <v>30</v>
      </c>
      <c r="I14" s="463">
        <v>0</v>
      </c>
      <c r="J14" s="461">
        <v>105</v>
      </c>
      <c r="K14" s="462">
        <v>157</v>
      </c>
      <c r="L14" s="463">
        <v>1</v>
      </c>
      <c r="M14" s="461">
        <v>2</v>
      </c>
      <c r="N14" s="462">
        <v>3</v>
      </c>
      <c r="O14" s="463">
        <v>0</v>
      </c>
      <c r="P14" s="461">
        <v>236</v>
      </c>
      <c r="Q14" s="462">
        <v>294</v>
      </c>
      <c r="R14" s="463">
        <v>0</v>
      </c>
      <c r="S14" s="461">
        <v>0</v>
      </c>
      <c r="T14" s="462">
        <v>0</v>
      </c>
      <c r="U14" s="463">
        <v>0</v>
      </c>
      <c r="V14" s="461">
        <v>46</v>
      </c>
      <c r="W14" s="462">
        <v>53</v>
      </c>
      <c r="X14" s="463">
        <v>0</v>
      </c>
      <c r="Y14" s="461">
        <v>8</v>
      </c>
      <c r="Z14" s="462">
        <v>11</v>
      </c>
      <c r="AA14" s="463">
        <v>0</v>
      </c>
      <c r="AB14" s="461">
        <v>26</v>
      </c>
      <c r="AC14" s="462">
        <v>20</v>
      </c>
      <c r="AD14" s="463">
        <v>0</v>
      </c>
      <c r="AE14" s="461">
        <v>1107</v>
      </c>
      <c r="AF14" s="462">
        <v>1215</v>
      </c>
      <c r="AG14" s="463">
        <v>1</v>
      </c>
      <c r="AH14" s="401">
        <v>2323</v>
      </c>
      <c r="AI14" s="131"/>
      <c r="AJ14" s="131"/>
      <c r="AK14" s="131"/>
      <c r="AL14" s="131"/>
    </row>
    <row r="15" spans="1:38" ht="20.100000000000001" customHeight="1" x14ac:dyDescent="0.35">
      <c r="A15" s="398" t="s">
        <v>24</v>
      </c>
      <c r="B15" s="433" t="s">
        <v>25</v>
      </c>
      <c r="C15" s="565" t="s">
        <v>153</v>
      </c>
      <c r="D15" s="461">
        <v>278</v>
      </c>
      <c r="E15" s="462">
        <v>350</v>
      </c>
      <c r="F15" s="463">
        <v>0</v>
      </c>
      <c r="G15" s="461">
        <v>44</v>
      </c>
      <c r="H15" s="462">
        <v>43</v>
      </c>
      <c r="I15" s="463">
        <v>0</v>
      </c>
      <c r="J15" s="461">
        <v>49</v>
      </c>
      <c r="K15" s="462">
        <v>72</v>
      </c>
      <c r="L15" s="463">
        <v>0</v>
      </c>
      <c r="M15" s="461">
        <v>4</v>
      </c>
      <c r="N15" s="462">
        <v>1</v>
      </c>
      <c r="O15" s="463">
        <v>0</v>
      </c>
      <c r="P15" s="461">
        <v>186</v>
      </c>
      <c r="Q15" s="462">
        <v>223</v>
      </c>
      <c r="R15" s="463">
        <v>0</v>
      </c>
      <c r="S15" s="461">
        <v>1</v>
      </c>
      <c r="T15" s="462">
        <v>0</v>
      </c>
      <c r="U15" s="463">
        <v>0</v>
      </c>
      <c r="V15" s="461">
        <v>0</v>
      </c>
      <c r="W15" s="462">
        <v>0</v>
      </c>
      <c r="X15" s="463">
        <v>0</v>
      </c>
      <c r="Y15" s="461">
        <v>14</v>
      </c>
      <c r="Z15" s="462">
        <v>13</v>
      </c>
      <c r="AA15" s="463">
        <v>0</v>
      </c>
      <c r="AB15" s="461">
        <v>16</v>
      </c>
      <c r="AC15" s="462">
        <v>31</v>
      </c>
      <c r="AD15" s="463">
        <v>0</v>
      </c>
      <c r="AE15" s="461">
        <v>592</v>
      </c>
      <c r="AF15" s="462">
        <v>733</v>
      </c>
      <c r="AG15" s="463">
        <v>0</v>
      </c>
      <c r="AH15" s="401">
        <v>1325</v>
      </c>
      <c r="AI15" s="131"/>
      <c r="AJ15" s="131"/>
      <c r="AK15" s="131"/>
      <c r="AL15" s="131"/>
    </row>
    <row r="16" spans="1:38" ht="20.100000000000001" customHeight="1" x14ac:dyDescent="0.35">
      <c r="A16" s="398" t="s">
        <v>26</v>
      </c>
      <c r="B16" s="433" t="s">
        <v>27</v>
      </c>
      <c r="C16" s="565" t="s">
        <v>428</v>
      </c>
      <c r="D16" s="461">
        <v>103</v>
      </c>
      <c r="E16" s="462">
        <v>100</v>
      </c>
      <c r="F16" s="463">
        <v>0</v>
      </c>
      <c r="G16" s="461">
        <v>138</v>
      </c>
      <c r="H16" s="462">
        <v>283</v>
      </c>
      <c r="I16" s="463">
        <v>0</v>
      </c>
      <c r="J16" s="461">
        <v>41</v>
      </c>
      <c r="K16" s="462">
        <v>65</v>
      </c>
      <c r="L16" s="463">
        <v>0</v>
      </c>
      <c r="M16" s="461">
        <v>0</v>
      </c>
      <c r="N16" s="462">
        <v>1</v>
      </c>
      <c r="O16" s="463">
        <v>0</v>
      </c>
      <c r="P16" s="461">
        <v>92</v>
      </c>
      <c r="Q16" s="462">
        <v>150</v>
      </c>
      <c r="R16" s="463">
        <v>1</v>
      </c>
      <c r="S16" s="461">
        <v>1</v>
      </c>
      <c r="T16" s="462">
        <v>0</v>
      </c>
      <c r="U16" s="463">
        <v>0</v>
      </c>
      <c r="V16" s="461">
        <v>29</v>
      </c>
      <c r="W16" s="462">
        <v>25</v>
      </c>
      <c r="X16" s="463">
        <v>0</v>
      </c>
      <c r="Y16" s="461">
        <v>25</v>
      </c>
      <c r="Z16" s="462">
        <v>47</v>
      </c>
      <c r="AA16" s="463">
        <v>0</v>
      </c>
      <c r="AB16" s="461">
        <v>8</v>
      </c>
      <c r="AC16" s="462">
        <v>11</v>
      </c>
      <c r="AD16" s="463">
        <v>0</v>
      </c>
      <c r="AE16" s="461">
        <v>437</v>
      </c>
      <c r="AF16" s="462">
        <v>682</v>
      </c>
      <c r="AG16" s="463">
        <v>1</v>
      </c>
      <c r="AH16" s="401">
        <v>1120</v>
      </c>
      <c r="AI16" s="131"/>
      <c r="AJ16" s="131"/>
      <c r="AK16" s="131"/>
      <c r="AL16" s="131"/>
    </row>
    <row r="17" spans="1:38" ht="20.100000000000001" customHeight="1" x14ac:dyDescent="0.35">
      <c r="A17" s="398" t="s">
        <v>28</v>
      </c>
      <c r="B17" s="433" t="s">
        <v>29</v>
      </c>
      <c r="C17" s="565" t="s">
        <v>153</v>
      </c>
      <c r="D17" s="461">
        <v>355</v>
      </c>
      <c r="E17" s="462">
        <v>361</v>
      </c>
      <c r="F17" s="463">
        <v>0</v>
      </c>
      <c r="G17" s="461">
        <v>39</v>
      </c>
      <c r="H17" s="462">
        <v>87</v>
      </c>
      <c r="I17" s="463">
        <v>0</v>
      </c>
      <c r="J17" s="461">
        <v>107</v>
      </c>
      <c r="K17" s="462">
        <v>212</v>
      </c>
      <c r="L17" s="463">
        <v>0</v>
      </c>
      <c r="M17" s="461">
        <v>1</v>
      </c>
      <c r="N17" s="462">
        <v>1</v>
      </c>
      <c r="O17" s="463">
        <v>0</v>
      </c>
      <c r="P17" s="461">
        <v>116</v>
      </c>
      <c r="Q17" s="462">
        <v>179</v>
      </c>
      <c r="R17" s="463">
        <v>1</v>
      </c>
      <c r="S17" s="461">
        <v>2</v>
      </c>
      <c r="T17" s="462">
        <v>1</v>
      </c>
      <c r="U17" s="463">
        <v>0</v>
      </c>
      <c r="V17" s="461">
        <v>32</v>
      </c>
      <c r="W17" s="462">
        <v>33</v>
      </c>
      <c r="X17" s="463">
        <v>1</v>
      </c>
      <c r="Y17" s="461">
        <v>0</v>
      </c>
      <c r="Z17" s="462">
        <v>0</v>
      </c>
      <c r="AA17" s="463">
        <v>0</v>
      </c>
      <c r="AB17" s="461">
        <v>17</v>
      </c>
      <c r="AC17" s="462">
        <v>19</v>
      </c>
      <c r="AD17" s="463">
        <v>0</v>
      </c>
      <c r="AE17" s="461">
        <v>669</v>
      </c>
      <c r="AF17" s="462">
        <v>893</v>
      </c>
      <c r="AG17" s="463">
        <v>2</v>
      </c>
      <c r="AH17" s="401">
        <v>1564</v>
      </c>
      <c r="AI17" s="131"/>
      <c r="AJ17" s="131"/>
      <c r="AK17" s="131"/>
      <c r="AL17" s="131"/>
    </row>
    <row r="18" spans="1:38" ht="20.100000000000001" customHeight="1" x14ac:dyDescent="0.35">
      <c r="A18" s="398" t="s">
        <v>28</v>
      </c>
      <c r="B18" s="433" t="s">
        <v>30</v>
      </c>
      <c r="C18" s="565" t="s">
        <v>428</v>
      </c>
      <c r="D18" s="461">
        <v>419</v>
      </c>
      <c r="E18" s="462">
        <v>451</v>
      </c>
      <c r="F18" s="463">
        <v>0</v>
      </c>
      <c r="G18" s="461">
        <v>45</v>
      </c>
      <c r="H18" s="462">
        <v>68</v>
      </c>
      <c r="I18" s="463">
        <v>0</v>
      </c>
      <c r="J18" s="461">
        <v>103</v>
      </c>
      <c r="K18" s="462">
        <v>278</v>
      </c>
      <c r="L18" s="463">
        <v>0</v>
      </c>
      <c r="M18" s="461">
        <v>7</v>
      </c>
      <c r="N18" s="462">
        <v>5</v>
      </c>
      <c r="O18" s="463">
        <v>0</v>
      </c>
      <c r="P18" s="461">
        <v>236</v>
      </c>
      <c r="Q18" s="462">
        <v>348</v>
      </c>
      <c r="R18" s="463">
        <v>0</v>
      </c>
      <c r="S18" s="461">
        <v>1</v>
      </c>
      <c r="T18" s="462">
        <v>1</v>
      </c>
      <c r="U18" s="463">
        <v>0</v>
      </c>
      <c r="V18" s="461">
        <v>11</v>
      </c>
      <c r="W18" s="462">
        <v>10</v>
      </c>
      <c r="X18" s="463">
        <v>0</v>
      </c>
      <c r="Y18" s="461">
        <v>0</v>
      </c>
      <c r="Z18" s="462">
        <v>0</v>
      </c>
      <c r="AA18" s="463">
        <v>0</v>
      </c>
      <c r="AB18" s="461">
        <v>44</v>
      </c>
      <c r="AC18" s="462">
        <v>56</v>
      </c>
      <c r="AD18" s="463">
        <v>0</v>
      </c>
      <c r="AE18" s="461">
        <v>866</v>
      </c>
      <c r="AF18" s="462">
        <v>1217</v>
      </c>
      <c r="AG18" s="463">
        <v>0</v>
      </c>
      <c r="AH18" s="401">
        <v>2083</v>
      </c>
      <c r="AI18" s="131"/>
      <c r="AJ18" s="131"/>
      <c r="AK18" s="131"/>
      <c r="AL18" s="131"/>
    </row>
    <row r="19" spans="1:38" ht="20.100000000000001" customHeight="1" x14ac:dyDescent="0.35">
      <c r="A19" s="398" t="s">
        <v>28</v>
      </c>
      <c r="B19" s="433" t="s">
        <v>315</v>
      </c>
      <c r="C19" s="565" t="s">
        <v>428</v>
      </c>
      <c r="D19" s="461">
        <v>777</v>
      </c>
      <c r="E19" s="462">
        <v>829</v>
      </c>
      <c r="F19" s="463">
        <v>0</v>
      </c>
      <c r="G19" s="461">
        <v>74</v>
      </c>
      <c r="H19" s="462">
        <v>115</v>
      </c>
      <c r="I19" s="463">
        <v>0</v>
      </c>
      <c r="J19" s="461">
        <v>107</v>
      </c>
      <c r="K19" s="462">
        <v>235</v>
      </c>
      <c r="L19" s="463">
        <v>0</v>
      </c>
      <c r="M19" s="461">
        <v>2</v>
      </c>
      <c r="N19" s="462">
        <v>4</v>
      </c>
      <c r="O19" s="463">
        <v>0</v>
      </c>
      <c r="P19" s="461">
        <v>396</v>
      </c>
      <c r="Q19" s="462">
        <v>583</v>
      </c>
      <c r="R19" s="463">
        <v>0</v>
      </c>
      <c r="S19" s="461">
        <v>4</v>
      </c>
      <c r="T19" s="462">
        <v>0</v>
      </c>
      <c r="U19" s="463">
        <v>0</v>
      </c>
      <c r="V19" s="461">
        <v>50</v>
      </c>
      <c r="W19" s="462">
        <v>74</v>
      </c>
      <c r="X19" s="463">
        <v>0</v>
      </c>
      <c r="Y19" s="461">
        <v>0</v>
      </c>
      <c r="Z19" s="462">
        <v>0</v>
      </c>
      <c r="AA19" s="463">
        <v>0</v>
      </c>
      <c r="AB19" s="461">
        <v>135</v>
      </c>
      <c r="AC19" s="462">
        <v>210</v>
      </c>
      <c r="AD19" s="463">
        <v>0</v>
      </c>
      <c r="AE19" s="461">
        <v>1545</v>
      </c>
      <c r="AF19" s="462">
        <v>2050</v>
      </c>
      <c r="AG19" s="463">
        <v>0</v>
      </c>
      <c r="AH19" s="401">
        <v>3595</v>
      </c>
      <c r="AI19" s="131"/>
      <c r="AJ19" s="131"/>
      <c r="AK19" s="131"/>
      <c r="AL19" s="131"/>
    </row>
    <row r="20" spans="1:38" ht="20.100000000000001" customHeight="1" x14ac:dyDescent="0.35">
      <c r="A20" s="398" t="s">
        <v>31</v>
      </c>
      <c r="B20" s="433" t="s">
        <v>32</v>
      </c>
      <c r="C20" s="565" t="s">
        <v>153</v>
      </c>
      <c r="D20" s="461">
        <v>223</v>
      </c>
      <c r="E20" s="462">
        <v>229</v>
      </c>
      <c r="F20" s="463">
        <v>0</v>
      </c>
      <c r="G20" s="461">
        <v>34</v>
      </c>
      <c r="H20" s="462">
        <v>59</v>
      </c>
      <c r="I20" s="463">
        <v>0</v>
      </c>
      <c r="J20" s="461">
        <v>41</v>
      </c>
      <c r="K20" s="462">
        <v>42</v>
      </c>
      <c r="L20" s="463">
        <v>0</v>
      </c>
      <c r="M20" s="461">
        <v>3</v>
      </c>
      <c r="N20" s="462">
        <v>5</v>
      </c>
      <c r="O20" s="463">
        <v>0</v>
      </c>
      <c r="P20" s="461">
        <v>60</v>
      </c>
      <c r="Q20" s="462">
        <v>90</v>
      </c>
      <c r="R20" s="463">
        <v>0</v>
      </c>
      <c r="S20" s="461">
        <v>2</v>
      </c>
      <c r="T20" s="462">
        <v>0</v>
      </c>
      <c r="U20" s="463">
        <v>0</v>
      </c>
      <c r="V20" s="461">
        <v>15</v>
      </c>
      <c r="W20" s="462">
        <v>23</v>
      </c>
      <c r="X20" s="463">
        <v>0</v>
      </c>
      <c r="Y20" s="461">
        <v>2</v>
      </c>
      <c r="Z20" s="462">
        <v>10</v>
      </c>
      <c r="AA20" s="463">
        <v>0</v>
      </c>
      <c r="AB20" s="461">
        <v>11</v>
      </c>
      <c r="AC20" s="462">
        <v>5</v>
      </c>
      <c r="AD20" s="463">
        <v>0</v>
      </c>
      <c r="AE20" s="461">
        <v>391</v>
      </c>
      <c r="AF20" s="462">
        <v>463</v>
      </c>
      <c r="AG20" s="463">
        <v>0</v>
      </c>
      <c r="AH20" s="401">
        <v>854</v>
      </c>
      <c r="AI20" s="131"/>
      <c r="AJ20" s="131"/>
      <c r="AK20" s="131"/>
      <c r="AL20" s="131"/>
    </row>
    <row r="21" spans="1:38" ht="20.100000000000001" customHeight="1" x14ac:dyDescent="0.35">
      <c r="A21" s="398" t="s">
        <v>33</v>
      </c>
      <c r="B21" s="433" t="s">
        <v>34</v>
      </c>
      <c r="C21" s="565" t="s">
        <v>153</v>
      </c>
      <c r="D21" s="461">
        <v>167</v>
      </c>
      <c r="E21" s="462">
        <v>201</v>
      </c>
      <c r="F21" s="463">
        <v>0</v>
      </c>
      <c r="G21" s="461">
        <v>14</v>
      </c>
      <c r="H21" s="462">
        <v>24</v>
      </c>
      <c r="I21" s="463">
        <v>0</v>
      </c>
      <c r="J21" s="461">
        <v>20</v>
      </c>
      <c r="K21" s="462">
        <v>30</v>
      </c>
      <c r="L21" s="463">
        <v>1</v>
      </c>
      <c r="M21" s="461">
        <v>0</v>
      </c>
      <c r="N21" s="462">
        <v>0</v>
      </c>
      <c r="O21" s="463">
        <v>0</v>
      </c>
      <c r="P21" s="461">
        <v>70</v>
      </c>
      <c r="Q21" s="462">
        <v>62</v>
      </c>
      <c r="R21" s="463">
        <v>0</v>
      </c>
      <c r="S21" s="461">
        <v>0</v>
      </c>
      <c r="T21" s="462">
        <v>0</v>
      </c>
      <c r="U21" s="463">
        <v>0</v>
      </c>
      <c r="V21" s="461">
        <v>13</v>
      </c>
      <c r="W21" s="462">
        <v>17</v>
      </c>
      <c r="X21" s="463">
        <v>0</v>
      </c>
      <c r="Y21" s="461">
        <v>10</v>
      </c>
      <c r="Z21" s="462">
        <v>7</v>
      </c>
      <c r="AA21" s="463">
        <v>0</v>
      </c>
      <c r="AB21" s="461">
        <v>6</v>
      </c>
      <c r="AC21" s="462">
        <v>9</v>
      </c>
      <c r="AD21" s="463">
        <v>0</v>
      </c>
      <c r="AE21" s="461">
        <v>300</v>
      </c>
      <c r="AF21" s="462">
        <v>350</v>
      </c>
      <c r="AG21" s="463">
        <v>1</v>
      </c>
      <c r="AH21" s="401">
        <v>651</v>
      </c>
      <c r="AI21" s="131"/>
      <c r="AJ21" s="131"/>
      <c r="AK21" s="131"/>
      <c r="AL21" s="131"/>
    </row>
    <row r="22" spans="1:38" ht="20.100000000000001" customHeight="1" x14ac:dyDescent="0.35">
      <c r="A22" s="398" t="s">
        <v>33</v>
      </c>
      <c r="B22" s="433" t="s">
        <v>35</v>
      </c>
      <c r="C22" s="565" t="s">
        <v>153</v>
      </c>
      <c r="D22" s="461">
        <v>235</v>
      </c>
      <c r="E22" s="462">
        <v>358</v>
      </c>
      <c r="F22" s="463">
        <v>0</v>
      </c>
      <c r="G22" s="461">
        <v>29</v>
      </c>
      <c r="H22" s="462">
        <v>53</v>
      </c>
      <c r="I22" s="463">
        <v>0</v>
      </c>
      <c r="J22" s="461">
        <v>48</v>
      </c>
      <c r="K22" s="462">
        <v>93</v>
      </c>
      <c r="L22" s="463">
        <v>0</v>
      </c>
      <c r="M22" s="461">
        <v>0</v>
      </c>
      <c r="N22" s="462">
        <v>0</v>
      </c>
      <c r="O22" s="463">
        <v>0</v>
      </c>
      <c r="P22" s="461">
        <v>183</v>
      </c>
      <c r="Q22" s="462">
        <v>230</v>
      </c>
      <c r="R22" s="463">
        <v>0</v>
      </c>
      <c r="S22" s="461">
        <v>0</v>
      </c>
      <c r="T22" s="462">
        <v>1</v>
      </c>
      <c r="U22" s="463">
        <v>0</v>
      </c>
      <c r="V22" s="461">
        <v>29</v>
      </c>
      <c r="W22" s="462">
        <v>32</v>
      </c>
      <c r="X22" s="463">
        <v>0</v>
      </c>
      <c r="Y22" s="461">
        <v>0</v>
      </c>
      <c r="Z22" s="462">
        <v>0</v>
      </c>
      <c r="AA22" s="463">
        <v>0</v>
      </c>
      <c r="AB22" s="461">
        <v>19</v>
      </c>
      <c r="AC22" s="462">
        <v>28</v>
      </c>
      <c r="AD22" s="463">
        <v>0</v>
      </c>
      <c r="AE22" s="461">
        <v>543</v>
      </c>
      <c r="AF22" s="462">
        <v>795</v>
      </c>
      <c r="AG22" s="463">
        <v>0</v>
      </c>
      <c r="AH22" s="401">
        <v>1338</v>
      </c>
      <c r="AI22" s="131"/>
      <c r="AJ22" s="131"/>
      <c r="AK22" s="131"/>
      <c r="AL22" s="131"/>
    </row>
    <row r="23" spans="1:38" ht="20.100000000000001" customHeight="1" x14ac:dyDescent="0.35">
      <c r="A23" s="398" t="s">
        <v>33</v>
      </c>
      <c r="B23" s="433" t="s">
        <v>36</v>
      </c>
      <c r="C23" s="565" t="s">
        <v>428</v>
      </c>
      <c r="D23" s="461">
        <v>536</v>
      </c>
      <c r="E23" s="462">
        <v>635</v>
      </c>
      <c r="F23" s="463">
        <v>0</v>
      </c>
      <c r="G23" s="461">
        <v>39</v>
      </c>
      <c r="H23" s="462">
        <v>64</v>
      </c>
      <c r="I23" s="463">
        <v>0</v>
      </c>
      <c r="J23" s="461">
        <v>82</v>
      </c>
      <c r="K23" s="462">
        <v>144</v>
      </c>
      <c r="L23" s="463">
        <v>1</v>
      </c>
      <c r="M23" s="461">
        <v>2</v>
      </c>
      <c r="N23" s="462">
        <v>2</v>
      </c>
      <c r="O23" s="463">
        <v>0</v>
      </c>
      <c r="P23" s="461">
        <v>320</v>
      </c>
      <c r="Q23" s="462">
        <v>472</v>
      </c>
      <c r="R23" s="463">
        <v>0</v>
      </c>
      <c r="S23" s="461">
        <v>1</v>
      </c>
      <c r="T23" s="462">
        <v>2</v>
      </c>
      <c r="U23" s="463">
        <v>0</v>
      </c>
      <c r="V23" s="461">
        <v>43</v>
      </c>
      <c r="W23" s="462">
        <v>53</v>
      </c>
      <c r="X23" s="463">
        <v>0</v>
      </c>
      <c r="Y23" s="461">
        <v>44</v>
      </c>
      <c r="Z23" s="462">
        <v>47</v>
      </c>
      <c r="AA23" s="463">
        <v>0</v>
      </c>
      <c r="AB23" s="461">
        <v>19</v>
      </c>
      <c r="AC23" s="462">
        <v>31</v>
      </c>
      <c r="AD23" s="463">
        <v>0</v>
      </c>
      <c r="AE23" s="461">
        <v>1086</v>
      </c>
      <c r="AF23" s="462">
        <v>1450</v>
      </c>
      <c r="AG23" s="463">
        <v>1</v>
      </c>
      <c r="AH23" s="401">
        <v>2537</v>
      </c>
      <c r="AI23" s="131"/>
      <c r="AJ23" s="131"/>
      <c r="AK23" s="131"/>
      <c r="AL23" s="131"/>
    </row>
    <row r="24" spans="1:38" ht="20.100000000000001" customHeight="1" x14ac:dyDescent="0.35">
      <c r="A24" s="398" t="s">
        <v>37</v>
      </c>
      <c r="B24" s="433" t="s">
        <v>38</v>
      </c>
      <c r="C24" s="565" t="s">
        <v>153</v>
      </c>
      <c r="D24" s="461">
        <v>342</v>
      </c>
      <c r="E24" s="462">
        <v>385</v>
      </c>
      <c r="F24" s="463">
        <v>0</v>
      </c>
      <c r="G24" s="461">
        <v>18</v>
      </c>
      <c r="H24" s="462">
        <v>27</v>
      </c>
      <c r="I24" s="463">
        <v>0</v>
      </c>
      <c r="J24" s="461">
        <v>36</v>
      </c>
      <c r="K24" s="462">
        <v>50</v>
      </c>
      <c r="L24" s="463">
        <v>0</v>
      </c>
      <c r="M24" s="461">
        <v>0</v>
      </c>
      <c r="N24" s="462">
        <v>0</v>
      </c>
      <c r="O24" s="463">
        <v>0</v>
      </c>
      <c r="P24" s="461">
        <v>139</v>
      </c>
      <c r="Q24" s="462">
        <v>175</v>
      </c>
      <c r="R24" s="463">
        <v>0</v>
      </c>
      <c r="S24" s="461">
        <v>0</v>
      </c>
      <c r="T24" s="462">
        <v>1</v>
      </c>
      <c r="U24" s="463">
        <v>0</v>
      </c>
      <c r="V24" s="461">
        <v>18</v>
      </c>
      <c r="W24" s="462">
        <v>28</v>
      </c>
      <c r="X24" s="463">
        <v>0</v>
      </c>
      <c r="Y24" s="461">
        <v>0</v>
      </c>
      <c r="Z24" s="462">
        <v>0</v>
      </c>
      <c r="AA24" s="463">
        <v>0</v>
      </c>
      <c r="AB24" s="461">
        <v>14</v>
      </c>
      <c r="AC24" s="462">
        <v>21</v>
      </c>
      <c r="AD24" s="463">
        <v>0</v>
      </c>
      <c r="AE24" s="461">
        <v>567</v>
      </c>
      <c r="AF24" s="462">
        <v>687</v>
      </c>
      <c r="AG24" s="463">
        <v>0</v>
      </c>
      <c r="AH24" s="401">
        <v>1254</v>
      </c>
      <c r="AI24" s="131"/>
      <c r="AJ24" s="131"/>
      <c r="AK24" s="131"/>
      <c r="AL24" s="131"/>
    </row>
    <row r="25" spans="1:38" ht="20.100000000000001" customHeight="1" x14ac:dyDescent="0.35">
      <c r="A25" s="398" t="s">
        <v>39</v>
      </c>
      <c r="B25" s="433" t="s">
        <v>40</v>
      </c>
      <c r="C25" s="565" t="s">
        <v>153</v>
      </c>
      <c r="D25" s="461">
        <v>287</v>
      </c>
      <c r="E25" s="462">
        <v>279</v>
      </c>
      <c r="F25" s="463">
        <v>0</v>
      </c>
      <c r="G25" s="461">
        <v>17</v>
      </c>
      <c r="H25" s="462">
        <v>11</v>
      </c>
      <c r="I25" s="463">
        <v>0</v>
      </c>
      <c r="J25" s="461">
        <v>40</v>
      </c>
      <c r="K25" s="462">
        <v>48</v>
      </c>
      <c r="L25" s="463">
        <v>0</v>
      </c>
      <c r="M25" s="461">
        <v>1</v>
      </c>
      <c r="N25" s="462">
        <v>0</v>
      </c>
      <c r="O25" s="463">
        <v>0</v>
      </c>
      <c r="P25" s="461">
        <v>57</v>
      </c>
      <c r="Q25" s="462">
        <v>74</v>
      </c>
      <c r="R25" s="463">
        <v>0</v>
      </c>
      <c r="S25" s="461">
        <v>0</v>
      </c>
      <c r="T25" s="462">
        <v>0</v>
      </c>
      <c r="U25" s="463">
        <v>0</v>
      </c>
      <c r="V25" s="461">
        <v>19</v>
      </c>
      <c r="W25" s="462">
        <v>12</v>
      </c>
      <c r="X25" s="463">
        <v>0</v>
      </c>
      <c r="Y25" s="461">
        <v>0</v>
      </c>
      <c r="Z25" s="462">
        <v>0</v>
      </c>
      <c r="AA25" s="463">
        <v>0</v>
      </c>
      <c r="AB25" s="461">
        <v>14</v>
      </c>
      <c r="AC25" s="462">
        <v>5</v>
      </c>
      <c r="AD25" s="463">
        <v>0</v>
      </c>
      <c r="AE25" s="461">
        <v>435</v>
      </c>
      <c r="AF25" s="462">
        <v>429</v>
      </c>
      <c r="AG25" s="463">
        <v>0</v>
      </c>
      <c r="AH25" s="401">
        <v>864</v>
      </c>
      <c r="AI25" s="131"/>
      <c r="AJ25" s="131"/>
      <c r="AK25" s="131"/>
      <c r="AL25" s="131"/>
    </row>
    <row r="26" spans="1:38" ht="20.100000000000001" customHeight="1" x14ac:dyDescent="0.35">
      <c r="A26" s="398" t="s">
        <v>41</v>
      </c>
      <c r="B26" s="433" t="s">
        <v>42</v>
      </c>
      <c r="C26" s="565" t="s">
        <v>153</v>
      </c>
      <c r="D26" s="461">
        <v>367</v>
      </c>
      <c r="E26" s="462">
        <v>366</v>
      </c>
      <c r="F26" s="463">
        <v>0</v>
      </c>
      <c r="G26" s="461">
        <v>23</v>
      </c>
      <c r="H26" s="462">
        <v>21</v>
      </c>
      <c r="I26" s="463">
        <v>0</v>
      </c>
      <c r="J26" s="461">
        <v>34</v>
      </c>
      <c r="K26" s="462">
        <v>53</v>
      </c>
      <c r="L26" s="463">
        <v>0</v>
      </c>
      <c r="M26" s="461">
        <v>0</v>
      </c>
      <c r="N26" s="462">
        <v>0</v>
      </c>
      <c r="O26" s="463">
        <v>0</v>
      </c>
      <c r="P26" s="461">
        <v>72</v>
      </c>
      <c r="Q26" s="462">
        <v>77</v>
      </c>
      <c r="R26" s="463">
        <v>0</v>
      </c>
      <c r="S26" s="461">
        <v>0</v>
      </c>
      <c r="T26" s="462">
        <v>0</v>
      </c>
      <c r="U26" s="463">
        <v>0</v>
      </c>
      <c r="V26" s="461">
        <v>24</v>
      </c>
      <c r="W26" s="462">
        <v>30</v>
      </c>
      <c r="X26" s="463">
        <v>0</v>
      </c>
      <c r="Y26" s="461">
        <v>15</v>
      </c>
      <c r="Z26" s="462">
        <v>10</v>
      </c>
      <c r="AA26" s="463">
        <v>0</v>
      </c>
      <c r="AB26" s="461">
        <v>8</v>
      </c>
      <c r="AC26" s="462">
        <v>9</v>
      </c>
      <c r="AD26" s="463">
        <v>0</v>
      </c>
      <c r="AE26" s="461">
        <v>543</v>
      </c>
      <c r="AF26" s="462">
        <v>566</v>
      </c>
      <c r="AG26" s="463">
        <v>0</v>
      </c>
      <c r="AH26" s="401">
        <v>1109</v>
      </c>
      <c r="AI26" s="131"/>
      <c r="AJ26" s="131"/>
      <c r="AK26" s="131"/>
      <c r="AL26" s="131"/>
    </row>
    <row r="27" spans="1:38" ht="20.100000000000001" customHeight="1" x14ac:dyDescent="0.35">
      <c r="A27" s="398" t="s">
        <v>41</v>
      </c>
      <c r="B27" s="433" t="s">
        <v>43</v>
      </c>
      <c r="C27" s="565" t="s">
        <v>153</v>
      </c>
      <c r="D27" s="461">
        <v>634</v>
      </c>
      <c r="E27" s="462">
        <v>563</v>
      </c>
      <c r="F27" s="463">
        <v>0</v>
      </c>
      <c r="G27" s="461">
        <v>26</v>
      </c>
      <c r="H27" s="462">
        <v>69</v>
      </c>
      <c r="I27" s="463">
        <v>0</v>
      </c>
      <c r="J27" s="461">
        <v>60</v>
      </c>
      <c r="K27" s="462">
        <v>87</v>
      </c>
      <c r="L27" s="463">
        <v>1</v>
      </c>
      <c r="M27" s="461">
        <v>0</v>
      </c>
      <c r="N27" s="462">
        <v>1</v>
      </c>
      <c r="O27" s="463">
        <v>0</v>
      </c>
      <c r="P27" s="461">
        <v>140</v>
      </c>
      <c r="Q27" s="462">
        <v>175</v>
      </c>
      <c r="R27" s="463">
        <v>0</v>
      </c>
      <c r="S27" s="461">
        <v>0</v>
      </c>
      <c r="T27" s="462">
        <v>0</v>
      </c>
      <c r="U27" s="463">
        <v>0</v>
      </c>
      <c r="V27" s="461">
        <v>30</v>
      </c>
      <c r="W27" s="462">
        <v>34</v>
      </c>
      <c r="X27" s="463">
        <v>0</v>
      </c>
      <c r="Y27" s="461">
        <v>25</v>
      </c>
      <c r="Z27" s="462">
        <v>29</v>
      </c>
      <c r="AA27" s="463">
        <v>0</v>
      </c>
      <c r="AB27" s="461">
        <v>16</v>
      </c>
      <c r="AC27" s="462">
        <v>18</v>
      </c>
      <c r="AD27" s="463">
        <v>0</v>
      </c>
      <c r="AE27" s="461">
        <v>931</v>
      </c>
      <c r="AF27" s="462">
        <v>976</v>
      </c>
      <c r="AG27" s="463">
        <v>1</v>
      </c>
      <c r="AH27" s="401">
        <v>1908</v>
      </c>
      <c r="AI27" s="131"/>
      <c r="AJ27" s="131"/>
      <c r="AK27" s="131"/>
      <c r="AL27" s="131"/>
    </row>
    <row r="28" spans="1:38" ht="20.100000000000001" customHeight="1" x14ac:dyDescent="0.35">
      <c r="A28" s="398" t="s">
        <v>44</v>
      </c>
      <c r="B28" s="433" t="s">
        <v>45</v>
      </c>
      <c r="C28" s="565" t="s">
        <v>153</v>
      </c>
      <c r="D28" s="461">
        <v>262</v>
      </c>
      <c r="E28" s="462">
        <v>285</v>
      </c>
      <c r="F28" s="463">
        <v>0</v>
      </c>
      <c r="G28" s="461">
        <v>24</v>
      </c>
      <c r="H28" s="462">
        <v>42</v>
      </c>
      <c r="I28" s="463">
        <v>0</v>
      </c>
      <c r="J28" s="461">
        <v>26</v>
      </c>
      <c r="K28" s="462">
        <v>40</v>
      </c>
      <c r="L28" s="463">
        <v>0</v>
      </c>
      <c r="M28" s="461">
        <v>6</v>
      </c>
      <c r="N28" s="462">
        <v>4</v>
      </c>
      <c r="O28" s="463">
        <v>0</v>
      </c>
      <c r="P28" s="461">
        <v>74</v>
      </c>
      <c r="Q28" s="462">
        <v>84</v>
      </c>
      <c r="R28" s="463">
        <v>0</v>
      </c>
      <c r="S28" s="461">
        <v>3</v>
      </c>
      <c r="T28" s="462">
        <v>0</v>
      </c>
      <c r="U28" s="463">
        <v>0</v>
      </c>
      <c r="V28" s="461">
        <v>0</v>
      </c>
      <c r="W28" s="462">
        <v>0</v>
      </c>
      <c r="X28" s="463">
        <v>0</v>
      </c>
      <c r="Y28" s="461">
        <v>0</v>
      </c>
      <c r="Z28" s="462">
        <v>0</v>
      </c>
      <c r="AA28" s="463">
        <v>0</v>
      </c>
      <c r="AB28" s="461">
        <v>0</v>
      </c>
      <c r="AC28" s="462">
        <v>0</v>
      </c>
      <c r="AD28" s="463">
        <v>0</v>
      </c>
      <c r="AE28" s="461">
        <v>395</v>
      </c>
      <c r="AF28" s="462">
        <v>455</v>
      </c>
      <c r="AG28" s="463">
        <v>0</v>
      </c>
      <c r="AH28" s="401">
        <v>850</v>
      </c>
      <c r="AI28" s="131"/>
      <c r="AJ28" s="131"/>
      <c r="AK28" s="131"/>
      <c r="AL28" s="131"/>
    </row>
    <row r="29" spans="1:38" ht="20.100000000000001" customHeight="1" x14ac:dyDescent="0.35">
      <c r="A29" s="398" t="s">
        <v>46</v>
      </c>
      <c r="B29" s="433" t="s">
        <v>47</v>
      </c>
      <c r="C29" s="565" t="s">
        <v>428</v>
      </c>
      <c r="D29" s="461">
        <v>225</v>
      </c>
      <c r="E29" s="462">
        <v>236</v>
      </c>
      <c r="F29" s="463">
        <v>0</v>
      </c>
      <c r="G29" s="461">
        <v>14</v>
      </c>
      <c r="H29" s="462">
        <v>18</v>
      </c>
      <c r="I29" s="463">
        <v>0</v>
      </c>
      <c r="J29" s="461">
        <v>37</v>
      </c>
      <c r="K29" s="462">
        <v>51</v>
      </c>
      <c r="L29" s="463">
        <v>1</v>
      </c>
      <c r="M29" s="461">
        <v>0</v>
      </c>
      <c r="N29" s="462">
        <v>2</v>
      </c>
      <c r="O29" s="463">
        <v>0</v>
      </c>
      <c r="P29" s="461">
        <v>80</v>
      </c>
      <c r="Q29" s="462">
        <v>130</v>
      </c>
      <c r="R29" s="463">
        <v>0</v>
      </c>
      <c r="S29" s="461">
        <v>0</v>
      </c>
      <c r="T29" s="462">
        <v>0</v>
      </c>
      <c r="U29" s="463">
        <v>0</v>
      </c>
      <c r="V29" s="461">
        <v>17</v>
      </c>
      <c r="W29" s="462">
        <v>26</v>
      </c>
      <c r="X29" s="463">
        <v>0</v>
      </c>
      <c r="Y29" s="461">
        <v>13</v>
      </c>
      <c r="Z29" s="462">
        <v>9</v>
      </c>
      <c r="AA29" s="463">
        <v>0</v>
      </c>
      <c r="AB29" s="461">
        <v>19</v>
      </c>
      <c r="AC29" s="462">
        <v>19</v>
      </c>
      <c r="AD29" s="463">
        <v>0</v>
      </c>
      <c r="AE29" s="461">
        <v>405</v>
      </c>
      <c r="AF29" s="462">
        <v>491</v>
      </c>
      <c r="AG29" s="463">
        <v>1</v>
      </c>
      <c r="AH29" s="401">
        <v>897</v>
      </c>
      <c r="AI29" s="131"/>
      <c r="AJ29" s="131"/>
      <c r="AK29" s="131"/>
      <c r="AL29" s="131"/>
    </row>
    <row r="30" spans="1:38" ht="20.100000000000001" customHeight="1" x14ac:dyDescent="0.35">
      <c r="A30" s="398" t="s">
        <v>48</v>
      </c>
      <c r="B30" s="433" t="s">
        <v>49</v>
      </c>
      <c r="C30" s="565" t="s">
        <v>153</v>
      </c>
      <c r="D30" s="461">
        <v>391</v>
      </c>
      <c r="E30" s="462">
        <v>454</v>
      </c>
      <c r="F30" s="463">
        <v>0</v>
      </c>
      <c r="G30" s="461">
        <v>43</v>
      </c>
      <c r="H30" s="462">
        <v>123</v>
      </c>
      <c r="I30" s="463">
        <v>0</v>
      </c>
      <c r="J30" s="461">
        <v>82</v>
      </c>
      <c r="K30" s="462">
        <v>93</v>
      </c>
      <c r="L30" s="463">
        <v>1</v>
      </c>
      <c r="M30" s="461">
        <v>1</v>
      </c>
      <c r="N30" s="462">
        <v>1</v>
      </c>
      <c r="O30" s="463">
        <v>0</v>
      </c>
      <c r="P30" s="461">
        <v>232</v>
      </c>
      <c r="Q30" s="462">
        <v>334</v>
      </c>
      <c r="R30" s="463">
        <v>0</v>
      </c>
      <c r="S30" s="461">
        <v>1</v>
      </c>
      <c r="T30" s="462">
        <v>1</v>
      </c>
      <c r="U30" s="463">
        <v>0</v>
      </c>
      <c r="V30" s="461">
        <v>45</v>
      </c>
      <c r="W30" s="462">
        <v>40</v>
      </c>
      <c r="X30" s="463">
        <v>0</v>
      </c>
      <c r="Y30" s="461">
        <v>34</v>
      </c>
      <c r="Z30" s="462">
        <v>36</v>
      </c>
      <c r="AA30" s="463">
        <v>0</v>
      </c>
      <c r="AB30" s="461">
        <v>23</v>
      </c>
      <c r="AC30" s="462">
        <v>35</v>
      </c>
      <c r="AD30" s="463">
        <v>0</v>
      </c>
      <c r="AE30" s="461">
        <v>852</v>
      </c>
      <c r="AF30" s="462">
        <v>1117</v>
      </c>
      <c r="AG30" s="463">
        <v>1</v>
      </c>
      <c r="AH30" s="401">
        <v>1970</v>
      </c>
      <c r="AI30" s="131"/>
      <c r="AJ30" s="131"/>
      <c r="AK30" s="131"/>
      <c r="AL30" s="131"/>
    </row>
    <row r="31" spans="1:38" ht="20.100000000000001" customHeight="1" x14ac:dyDescent="0.35">
      <c r="A31" s="398" t="s">
        <v>50</v>
      </c>
      <c r="B31" s="433" t="s">
        <v>51</v>
      </c>
      <c r="C31" s="565" t="s">
        <v>428</v>
      </c>
      <c r="D31" s="461">
        <v>202</v>
      </c>
      <c r="E31" s="462">
        <v>210</v>
      </c>
      <c r="F31" s="463">
        <v>0</v>
      </c>
      <c r="G31" s="461">
        <v>23</v>
      </c>
      <c r="H31" s="462">
        <v>26</v>
      </c>
      <c r="I31" s="463">
        <v>0</v>
      </c>
      <c r="J31" s="461">
        <v>9</v>
      </c>
      <c r="K31" s="462">
        <v>9</v>
      </c>
      <c r="L31" s="463">
        <v>0</v>
      </c>
      <c r="M31" s="461">
        <v>2</v>
      </c>
      <c r="N31" s="462">
        <v>0</v>
      </c>
      <c r="O31" s="463">
        <v>0</v>
      </c>
      <c r="P31" s="461">
        <v>139</v>
      </c>
      <c r="Q31" s="462">
        <v>201</v>
      </c>
      <c r="R31" s="463">
        <v>0</v>
      </c>
      <c r="S31" s="461">
        <v>0</v>
      </c>
      <c r="T31" s="462">
        <v>0</v>
      </c>
      <c r="U31" s="463">
        <v>0</v>
      </c>
      <c r="V31" s="461">
        <v>56</v>
      </c>
      <c r="W31" s="462">
        <v>54</v>
      </c>
      <c r="X31" s="463">
        <v>1</v>
      </c>
      <c r="Y31" s="461">
        <v>27</v>
      </c>
      <c r="Z31" s="462">
        <v>45</v>
      </c>
      <c r="AA31" s="463">
        <v>0</v>
      </c>
      <c r="AB31" s="461">
        <v>19</v>
      </c>
      <c r="AC31" s="462">
        <v>23</v>
      </c>
      <c r="AD31" s="463">
        <v>1</v>
      </c>
      <c r="AE31" s="461">
        <v>477</v>
      </c>
      <c r="AF31" s="462">
        <v>568</v>
      </c>
      <c r="AG31" s="463">
        <v>2</v>
      </c>
      <c r="AH31" s="401">
        <v>1047</v>
      </c>
      <c r="AI31" s="131"/>
      <c r="AJ31" s="131"/>
      <c r="AK31" s="131"/>
      <c r="AL31" s="131"/>
    </row>
    <row r="32" spans="1:38" ht="20.100000000000001" customHeight="1" x14ac:dyDescent="0.35">
      <c r="A32" s="398" t="s">
        <v>50</v>
      </c>
      <c r="B32" s="433" t="s">
        <v>52</v>
      </c>
      <c r="C32" s="565" t="s">
        <v>428</v>
      </c>
      <c r="D32" s="461">
        <v>445</v>
      </c>
      <c r="E32" s="462">
        <v>614</v>
      </c>
      <c r="F32" s="463">
        <v>0</v>
      </c>
      <c r="G32" s="461">
        <v>48</v>
      </c>
      <c r="H32" s="462">
        <v>77</v>
      </c>
      <c r="I32" s="463">
        <v>0</v>
      </c>
      <c r="J32" s="461">
        <v>87</v>
      </c>
      <c r="K32" s="462">
        <v>165</v>
      </c>
      <c r="L32" s="463">
        <v>1</v>
      </c>
      <c r="M32" s="461">
        <v>2</v>
      </c>
      <c r="N32" s="462">
        <v>0</v>
      </c>
      <c r="O32" s="463">
        <v>0</v>
      </c>
      <c r="P32" s="461">
        <v>353</v>
      </c>
      <c r="Q32" s="462">
        <v>552</v>
      </c>
      <c r="R32" s="463">
        <v>0</v>
      </c>
      <c r="S32" s="461">
        <v>0</v>
      </c>
      <c r="T32" s="462">
        <v>0</v>
      </c>
      <c r="U32" s="463">
        <v>0</v>
      </c>
      <c r="V32" s="461">
        <v>44</v>
      </c>
      <c r="W32" s="462">
        <v>61</v>
      </c>
      <c r="X32" s="463">
        <v>0</v>
      </c>
      <c r="Y32" s="461">
        <v>126</v>
      </c>
      <c r="Z32" s="462">
        <v>203</v>
      </c>
      <c r="AA32" s="463">
        <v>0</v>
      </c>
      <c r="AB32" s="461">
        <v>31</v>
      </c>
      <c r="AC32" s="462">
        <v>44</v>
      </c>
      <c r="AD32" s="463">
        <v>0</v>
      </c>
      <c r="AE32" s="461">
        <v>1136</v>
      </c>
      <c r="AF32" s="462">
        <v>1716</v>
      </c>
      <c r="AG32" s="463">
        <v>1</v>
      </c>
      <c r="AH32" s="401">
        <v>2853</v>
      </c>
      <c r="AI32" s="131"/>
      <c r="AJ32" s="131"/>
      <c r="AK32" s="131"/>
      <c r="AL32" s="131"/>
    </row>
    <row r="33" spans="1:38" ht="20.100000000000001" customHeight="1" x14ac:dyDescent="0.35">
      <c r="A33" s="398" t="s">
        <v>50</v>
      </c>
      <c r="B33" s="433" t="s">
        <v>53</v>
      </c>
      <c r="C33" s="565" t="s">
        <v>428</v>
      </c>
      <c r="D33" s="461">
        <v>720</v>
      </c>
      <c r="E33" s="462">
        <v>930</v>
      </c>
      <c r="F33" s="463">
        <v>0</v>
      </c>
      <c r="G33" s="461">
        <v>128</v>
      </c>
      <c r="H33" s="462">
        <v>263</v>
      </c>
      <c r="I33" s="463">
        <v>0</v>
      </c>
      <c r="J33" s="461">
        <v>136</v>
      </c>
      <c r="K33" s="462">
        <v>298</v>
      </c>
      <c r="L33" s="463">
        <v>1</v>
      </c>
      <c r="M33" s="461">
        <v>1</v>
      </c>
      <c r="N33" s="462">
        <v>1</v>
      </c>
      <c r="O33" s="463">
        <v>0</v>
      </c>
      <c r="P33" s="461">
        <v>533</v>
      </c>
      <c r="Q33" s="462">
        <v>745</v>
      </c>
      <c r="R33" s="463">
        <v>0</v>
      </c>
      <c r="S33" s="461">
        <v>2</v>
      </c>
      <c r="T33" s="462">
        <v>1</v>
      </c>
      <c r="U33" s="463">
        <v>0</v>
      </c>
      <c r="V33" s="461">
        <v>64</v>
      </c>
      <c r="W33" s="462">
        <v>80</v>
      </c>
      <c r="X33" s="463">
        <v>0</v>
      </c>
      <c r="Y33" s="461">
        <v>112</v>
      </c>
      <c r="Z33" s="462">
        <v>185</v>
      </c>
      <c r="AA33" s="463">
        <v>0</v>
      </c>
      <c r="AB33" s="461">
        <v>48</v>
      </c>
      <c r="AC33" s="462">
        <v>67</v>
      </c>
      <c r="AD33" s="463">
        <v>0</v>
      </c>
      <c r="AE33" s="461">
        <v>1744</v>
      </c>
      <c r="AF33" s="462">
        <v>2570</v>
      </c>
      <c r="AG33" s="463">
        <v>1</v>
      </c>
      <c r="AH33" s="401">
        <v>4315</v>
      </c>
      <c r="AI33" s="131"/>
      <c r="AJ33" s="131"/>
      <c r="AK33" s="131"/>
      <c r="AL33" s="131"/>
    </row>
    <row r="34" spans="1:38" ht="20.100000000000001" customHeight="1" x14ac:dyDescent="0.35">
      <c r="A34" s="398" t="s">
        <v>54</v>
      </c>
      <c r="B34" s="433" t="s">
        <v>55</v>
      </c>
      <c r="C34" s="565" t="s">
        <v>428</v>
      </c>
      <c r="D34" s="461">
        <v>348</v>
      </c>
      <c r="E34" s="462">
        <v>352</v>
      </c>
      <c r="F34" s="463">
        <v>0</v>
      </c>
      <c r="G34" s="461">
        <v>39</v>
      </c>
      <c r="H34" s="462">
        <v>90</v>
      </c>
      <c r="I34" s="463">
        <v>0</v>
      </c>
      <c r="J34" s="461">
        <v>44</v>
      </c>
      <c r="K34" s="462">
        <v>65</v>
      </c>
      <c r="L34" s="463">
        <v>1</v>
      </c>
      <c r="M34" s="461">
        <v>2</v>
      </c>
      <c r="N34" s="462">
        <v>0</v>
      </c>
      <c r="O34" s="463">
        <v>0</v>
      </c>
      <c r="P34" s="461">
        <v>208</v>
      </c>
      <c r="Q34" s="462">
        <v>253</v>
      </c>
      <c r="R34" s="463">
        <v>0</v>
      </c>
      <c r="S34" s="461">
        <v>0</v>
      </c>
      <c r="T34" s="462">
        <v>1</v>
      </c>
      <c r="U34" s="463">
        <v>0</v>
      </c>
      <c r="V34" s="461">
        <v>31</v>
      </c>
      <c r="W34" s="462">
        <v>27</v>
      </c>
      <c r="X34" s="463">
        <v>0</v>
      </c>
      <c r="Y34" s="461">
        <v>121</v>
      </c>
      <c r="Z34" s="462">
        <v>148</v>
      </c>
      <c r="AA34" s="463">
        <v>0</v>
      </c>
      <c r="AB34" s="461">
        <v>20</v>
      </c>
      <c r="AC34" s="462">
        <v>33</v>
      </c>
      <c r="AD34" s="463">
        <v>0</v>
      </c>
      <c r="AE34" s="461">
        <v>813</v>
      </c>
      <c r="AF34" s="462">
        <v>969</v>
      </c>
      <c r="AG34" s="463">
        <v>1</v>
      </c>
      <c r="AH34" s="401">
        <v>1783</v>
      </c>
      <c r="AI34" s="131"/>
      <c r="AJ34" s="131"/>
      <c r="AK34" s="131"/>
      <c r="AL34" s="131"/>
    </row>
    <row r="35" spans="1:38" ht="20.100000000000001" customHeight="1" x14ac:dyDescent="0.35">
      <c r="A35" s="398" t="s">
        <v>54</v>
      </c>
      <c r="B35" s="433" t="s">
        <v>56</v>
      </c>
      <c r="C35" s="565" t="s">
        <v>153</v>
      </c>
      <c r="D35" s="461">
        <v>426</v>
      </c>
      <c r="E35" s="462">
        <v>490</v>
      </c>
      <c r="F35" s="463">
        <v>0</v>
      </c>
      <c r="G35" s="461">
        <v>42</v>
      </c>
      <c r="H35" s="462">
        <v>66</v>
      </c>
      <c r="I35" s="463">
        <v>0</v>
      </c>
      <c r="J35" s="461">
        <v>52</v>
      </c>
      <c r="K35" s="462">
        <v>82</v>
      </c>
      <c r="L35" s="463">
        <v>1</v>
      </c>
      <c r="M35" s="461">
        <v>3</v>
      </c>
      <c r="N35" s="462">
        <v>0</v>
      </c>
      <c r="O35" s="463">
        <v>0</v>
      </c>
      <c r="P35" s="461">
        <v>232</v>
      </c>
      <c r="Q35" s="462">
        <v>254</v>
      </c>
      <c r="R35" s="463">
        <v>0</v>
      </c>
      <c r="S35" s="461">
        <v>0</v>
      </c>
      <c r="T35" s="462">
        <v>1</v>
      </c>
      <c r="U35" s="463">
        <v>0</v>
      </c>
      <c r="V35" s="461">
        <v>30</v>
      </c>
      <c r="W35" s="462">
        <v>42</v>
      </c>
      <c r="X35" s="463">
        <v>0</v>
      </c>
      <c r="Y35" s="461">
        <v>47</v>
      </c>
      <c r="Z35" s="462">
        <v>64</v>
      </c>
      <c r="AA35" s="463">
        <v>0</v>
      </c>
      <c r="AB35" s="461">
        <v>25</v>
      </c>
      <c r="AC35" s="462">
        <v>27</v>
      </c>
      <c r="AD35" s="463">
        <v>1</v>
      </c>
      <c r="AE35" s="461">
        <v>857</v>
      </c>
      <c r="AF35" s="462">
        <v>1026</v>
      </c>
      <c r="AG35" s="463">
        <v>2</v>
      </c>
      <c r="AH35" s="401">
        <v>1885</v>
      </c>
      <c r="AI35" s="131"/>
      <c r="AJ35" s="131"/>
      <c r="AK35" s="131"/>
      <c r="AL35" s="131"/>
    </row>
    <row r="36" spans="1:38" ht="20.100000000000001" customHeight="1" x14ac:dyDescent="0.35">
      <c r="A36" s="398" t="s">
        <v>57</v>
      </c>
      <c r="B36" s="433" t="s">
        <v>58</v>
      </c>
      <c r="C36" s="565" t="s">
        <v>153</v>
      </c>
      <c r="D36" s="461">
        <v>252</v>
      </c>
      <c r="E36" s="462">
        <v>278</v>
      </c>
      <c r="F36" s="463">
        <v>0</v>
      </c>
      <c r="G36" s="461">
        <v>18</v>
      </c>
      <c r="H36" s="462">
        <v>18</v>
      </c>
      <c r="I36" s="463">
        <v>0</v>
      </c>
      <c r="J36" s="461">
        <v>21</v>
      </c>
      <c r="K36" s="462">
        <v>35</v>
      </c>
      <c r="L36" s="463">
        <v>1</v>
      </c>
      <c r="M36" s="461">
        <v>1</v>
      </c>
      <c r="N36" s="462">
        <v>1</v>
      </c>
      <c r="O36" s="463">
        <v>0</v>
      </c>
      <c r="P36" s="461">
        <v>101</v>
      </c>
      <c r="Q36" s="462">
        <v>109</v>
      </c>
      <c r="R36" s="463">
        <v>0</v>
      </c>
      <c r="S36" s="461">
        <v>0</v>
      </c>
      <c r="T36" s="462">
        <v>0</v>
      </c>
      <c r="U36" s="463">
        <v>0</v>
      </c>
      <c r="V36" s="461">
        <v>20</v>
      </c>
      <c r="W36" s="462">
        <v>19</v>
      </c>
      <c r="X36" s="463">
        <v>0</v>
      </c>
      <c r="Y36" s="461">
        <v>67</v>
      </c>
      <c r="Z36" s="462">
        <v>72</v>
      </c>
      <c r="AA36" s="463">
        <v>0</v>
      </c>
      <c r="AB36" s="461">
        <v>11</v>
      </c>
      <c r="AC36" s="462">
        <v>10</v>
      </c>
      <c r="AD36" s="463">
        <v>0</v>
      </c>
      <c r="AE36" s="461">
        <v>491</v>
      </c>
      <c r="AF36" s="462">
        <v>542</v>
      </c>
      <c r="AG36" s="463">
        <v>1</v>
      </c>
      <c r="AH36" s="401">
        <v>1034</v>
      </c>
      <c r="AI36" s="131"/>
      <c r="AJ36" s="131"/>
      <c r="AK36" s="131"/>
      <c r="AL36" s="131"/>
    </row>
    <row r="37" spans="1:38" ht="20.100000000000001" customHeight="1" x14ac:dyDescent="0.35">
      <c r="A37" s="398" t="s">
        <v>59</v>
      </c>
      <c r="B37" s="433" t="s">
        <v>60</v>
      </c>
      <c r="C37" s="565" t="s">
        <v>153</v>
      </c>
      <c r="D37" s="461">
        <v>56</v>
      </c>
      <c r="E37" s="462">
        <v>70</v>
      </c>
      <c r="F37" s="463">
        <v>0</v>
      </c>
      <c r="G37" s="461">
        <v>7</v>
      </c>
      <c r="H37" s="462">
        <v>19</v>
      </c>
      <c r="I37" s="463">
        <v>0</v>
      </c>
      <c r="J37" s="461">
        <v>4</v>
      </c>
      <c r="K37" s="462">
        <v>5</v>
      </c>
      <c r="L37" s="463">
        <v>0</v>
      </c>
      <c r="M37" s="461">
        <v>0</v>
      </c>
      <c r="N37" s="462">
        <v>0</v>
      </c>
      <c r="O37" s="463">
        <v>0</v>
      </c>
      <c r="P37" s="461">
        <v>12</v>
      </c>
      <c r="Q37" s="462">
        <v>12</v>
      </c>
      <c r="R37" s="463">
        <v>0</v>
      </c>
      <c r="S37" s="461">
        <v>0</v>
      </c>
      <c r="T37" s="462">
        <v>0</v>
      </c>
      <c r="U37" s="463">
        <v>0</v>
      </c>
      <c r="V37" s="461">
        <v>3</v>
      </c>
      <c r="W37" s="462">
        <v>3</v>
      </c>
      <c r="X37" s="463">
        <v>0</v>
      </c>
      <c r="Y37" s="461">
        <v>0</v>
      </c>
      <c r="Z37" s="462">
        <v>0</v>
      </c>
      <c r="AA37" s="463">
        <v>0</v>
      </c>
      <c r="AB37" s="461">
        <v>3</v>
      </c>
      <c r="AC37" s="462">
        <v>2</v>
      </c>
      <c r="AD37" s="463">
        <v>0</v>
      </c>
      <c r="AE37" s="461">
        <v>85</v>
      </c>
      <c r="AF37" s="462">
        <v>111</v>
      </c>
      <c r="AG37" s="463">
        <v>0</v>
      </c>
      <c r="AH37" s="401">
        <v>196</v>
      </c>
      <c r="AI37" s="131"/>
      <c r="AJ37" s="131"/>
      <c r="AK37" s="131"/>
      <c r="AL37" s="131"/>
    </row>
    <row r="38" spans="1:38" ht="20.100000000000001" customHeight="1" x14ac:dyDescent="0.35">
      <c r="A38" s="398" t="s">
        <v>61</v>
      </c>
      <c r="B38" s="433" t="s">
        <v>62</v>
      </c>
      <c r="C38" s="565" t="s">
        <v>153</v>
      </c>
      <c r="D38" s="461">
        <v>243</v>
      </c>
      <c r="E38" s="462">
        <v>257</v>
      </c>
      <c r="F38" s="463">
        <v>0</v>
      </c>
      <c r="G38" s="461">
        <v>22</v>
      </c>
      <c r="H38" s="462">
        <v>22</v>
      </c>
      <c r="I38" s="463">
        <v>0</v>
      </c>
      <c r="J38" s="461">
        <v>36</v>
      </c>
      <c r="K38" s="462">
        <v>40</v>
      </c>
      <c r="L38" s="463">
        <v>0</v>
      </c>
      <c r="M38" s="461">
        <v>2</v>
      </c>
      <c r="N38" s="462">
        <v>2</v>
      </c>
      <c r="O38" s="463">
        <v>0</v>
      </c>
      <c r="P38" s="461">
        <v>71</v>
      </c>
      <c r="Q38" s="462">
        <v>88</v>
      </c>
      <c r="R38" s="463">
        <v>0</v>
      </c>
      <c r="S38" s="461">
        <v>0</v>
      </c>
      <c r="T38" s="462">
        <v>0</v>
      </c>
      <c r="U38" s="463">
        <v>0</v>
      </c>
      <c r="V38" s="461">
        <v>26</v>
      </c>
      <c r="W38" s="462">
        <v>17</v>
      </c>
      <c r="X38" s="463">
        <v>0</v>
      </c>
      <c r="Y38" s="461">
        <v>6</v>
      </c>
      <c r="Z38" s="462">
        <v>4</v>
      </c>
      <c r="AA38" s="463">
        <v>1</v>
      </c>
      <c r="AB38" s="461">
        <v>16</v>
      </c>
      <c r="AC38" s="462">
        <v>11</v>
      </c>
      <c r="AD38" s="463">
        <v>0</v>
      </c>
      <c r="AE38" s="461">
        <v>422</v>
      </c>
      <c r="AF38" s="462">
        <v>441</v>
      </c>
      <c r="AG38" s="463">
        <v>1</v>
      </c>
      <c r="AH38" s="401">
        <v>864</v>
      </c>
      <c r="AI38" s="131"/>
      <c r="AJ38" s="131"/>
      <c r="AK38" s="131"/>
      <c r="AL38" s="131"/>
    </row>
    <row r="39" spans="1:38" ht="20.100000000000001" customHeight="1" x14ac:dyDescent="0.35">
      <c r="A39" s="398" t="s">
        <v>61</v>
      </c>
      <c r="B39" s="433" t="s">
        <v>63</v>
      </c>
      <c r="C39" s="565" t="s">
        <v>428</v>
      </c>
      <c r="D39" s="461">
        <v>411</v>
      </c>
      <c r="E39" s="462">
        <v>392</v>
      </c>
      <c r="F39" s="463">
        <v>0</v>
      </c>
      <c r="G39" s="461">
        <v>35</v>
      </c>
      <c r="H39" s="462">
        <v>53</v>
      </c>
      <c r="I39" s="463">
        <v>0</v>
      </c>
      <c r="J39" s="461">
        <v>60</v>
      </c>
      <c r="K39" s="462">
        <v>79</v>
      </c>
      <c r="L39" s="463">
        <v>1</v>
      </c>
      <c r="M39" s="461">
        <v>3</v>
      </c>
      <c r="N39" s="462">
        <v>0</v>
      </c>
      <c r="O39" s="463">
        <v>0</v>
      </c>
      <c r="P39" s="461">
        <v>185</v>
      </c>
      <c r="Q39" s="462">
        <v>278</v>
      </c>
      <c r="R39" s="463">
        <v>0</v>
      </c>
      <c r="S39" s="461">
        <v>2</v>
      </c>
      <c r="T39" s="462">
        <v>0</v>
      </c>
      <c r="U39" s="463">
        <v>0</v>
      </c>
      <c r="V39" s="461">
        <v>33</v>
      </c>
      <c r="W39" s="462">
        <v>27</v>
      </c>
      <c r="X39" s="463">
        <v>0</v>
      </c>
      <c r="Y39" s="461">
        <v>6</v>
      </c>
      <c r="Z39" s="462">
        <v>4</v>
      </c>
      <c r="AA39" s="463">
        <v>0</v>
      </c>
      <c r="AB39" s="461">
        <v>22</v>
      </c>
      <c r="AC39" s="462">
        <v>18</v>
      </c>
      <c r="AD39" s="463">
        <v>0</v>
      </c>
      <c r="AE39" s="461">
        <v>757</v>
      </c>
      <c r="AF39" s="462">
        <v>851</v>
      </c>
      <c r="AG39" s="463">
        <v>1</v>
      </c>
      <c r="AH39" s="401">
        <v>1609</v>
      </c>
      <c r="AI39" s="131"/>
      <c r="AJ39" s="131"/>
      <c r="AK39" s="131"/>
      <c r="AL39" s="131"/>
    </row>
    <row r="40" spans="1:38" ht="20.100000000000001" customHeight="1" x14ac:dyDescent="0.35">
      <c r="A40" s="398" t="s">
        <v>64</v>
      </c>
      <c r="B40" s="433" t="s">
        <v>65</v>
      </c>
      <c r="C40" s="565" t="s">
        <v>428</v>
      </c>
      <c r="D40" s="461">
        <v>547</v>
      </c>
      <c r="E40" s="462">
        <v>444</v>
      </c>
      <c r="F40" s="463">
        <v>93</v>
      </c>
      <c r="G40" s="461">
        <v>26</v>
      </c>
      <c r="H40" s="462">
        <v>32</v>
      </c>
      <c r="I40" s="463">
        <v>6</v>
      </c>
      <c r="J40" s="461">
        <v>86</v>
      </c>
      <c r="K40" s="462">
        <v>93</v>
      </c>
      <c r="L40" s="463">
        <v>13</v>
      </c>
      <c r="M40" s="461">
        <v>1</v>
      </c>
      <c r="N40" s="462">
        <v>1</v>
      </c>
      <c r="O40" s="463">
        <v>0</v>
      </c>
      <c r="P40" s="461">
        <v>176</v>
      </c>
      <c r="Q40" s="462">
        <v>215</v>
      </c>
      <c r="R40" s="463">
        <v>70</v>
      </c>
      <c r="S40" s="461">
        <v>3</v>
      </c>
      <c r="T40" s="462">
        <v>1</v>
      </c>
      <c r="U40" s="463">
        <v>1</v>
      </c>
      <c r="V40" s="461">
        <v>47</v>
      </c>
      <c r="W40" s="462">
        <v>33</v>
      </c>
      <c r="X40" s="463">
        <v>7</v>
      </c>
      <c r="Y40" s="461">
        <v>28</v>
      </c>
      <c r="Z40" s="462">
        <v>22</v>
      </c>
      <c r="AA40" s="463">
        <v>10</v>
      </c>
      <c r="AB40" s="461">
        <v>17</v>
      </c>
      <c r="AC40" s="462">
        <v>18</v>
      </c>
      <c r="AD40" s="463">
        <v>9</v>
      </c>
      <c r="AE40" s="461">
        <v>931</v>
      </c>
      <c r="AF40" s="462">
        <v>859</v>
      </c>
      <c r="AG40" s="463">
        <v>209</v>
      </c>
      <c r="AH40" s="401">
        <v>1999</v>
      </c>
      <c r="AI40" s="131"/>
      <c r="AJ40" s="131"/>
      <c r="AK40" s="131"/>
      <c r="AL40" s="131"/>
    </row>
    <row r="41" spans="1:38" ht="20.100000000000001" customHeight="1" x14ac:dyDescent="0.35">
      <c r="A41" s="398" t="s">
        <v>64</v>
      </c>
      <c r="B41" s="433" t="s">
        <v>66</v>
      </c>
      <c r="C41" s="565" t="s">
        <v>153</v>
      </c>
      <c r="D41" s="461">
        <v>172</v>
      </c>
      <c r="E41" s="462">
        <v>197</v>
      </c>
      <c r="F41" s="463">
        <v>0</v>
      </c>
      <c r="G41" s="461">
        <v>6</v>
      </c>
      <c r="H41" s="462">
        <v>10</v>
      </c>
      <c r="I41" s="463">
        <v>0</v>
      </c>
      <c r="J41" s="461">
        <v>38</v>
      </c>
      <c r="K41" s="462">
        <v>26</v>
      </c>
      <c r="L41" s="463">
        <v>1</v>
      </c>
      <c r="M41" s="461">
        <v>1</v>
      </c>
      <c r="N41" s="462">
        <v>1</v>
      </c>
      <c r="O41" s="463">
        <v>0</v>
      </c>
      <c r="P41" s="461">
        <v>44</v>
      </c>
      <c r="Q41" s="462">
        <v>43</v>
      </c>
      <c r="R41" s="463">
        <v>0</v>
      </c>
      <c r="S41" s="461">
        <v>2</v>
      </c>
      <c r="T41" s="462">
        <v>0</v>
      </c>
      <c r="U41" s="463">
        <v>0</v>
      </c>
      <c r="V41" s="461">
        <v>21</v>
      </c>
      <c r="W41" s="462">
        <v>13</v>
      </c>
      <c r="X41" s="463">
        <v>0</v>
      </c>
      <c r="Y41" s="461">
        <v>15</v>
      </c>
      <c r="Z41" s="462">
        <v>19</v>
      </c>
      <c r="AA41" s="463">
        <v>0</v>
      </c>
      <c r="AB41" s="461">
        <v>7</v>
      </c>
      <c r="AC41" s="462">
        <v>7</v>
      </c>
      <c r="AD41" s="463">
        <v>0</v>
      </c>
      <c r="AE41" s="461">
        <v>306</v>
      </c>
      <c r="AF41" s="462">
        <v>316</v>
      </c>
      <c r="AG41" s="463">
        <v>1</v>
      </c>
      <c r="AH41" s="401">
        <v>623</v>
      </c>
      <c r="AI41" s="131"/>
      <c r="AJ41" s="131"/>
      <c r="AK41" s="131"/>
      <c r="AL41" s="131"/>
    </row>
    <row r="42" spans="1:38" ht="20.100000000000001" customHeight="1" x14ac:dyDescent="0.35">
      <c r="A42" s="398" t="s">
        <v>67</v>
      </c>
      <c r="B42" s="433" t="s">
        <v>68</v>
      </c>
      <c r="C42" s="565" t="s">
        <v>153</v>
      </c>
      <c r="D42" s="461">
        <v>495</v>
      </c>
      <c r="E42" s="462">
        <v>301</v>
      </c>
      <c r="F42" s="463">
        <v>0</v>
      </c>
      <c r="G42" s="461">
        <v>31</v>
      </c>
      <c r="H42" s="462">
        <v>40</v>
      </c>
      <c r="I42" s="463">
        <v>0</v>
      </c>
      <c r="J42" s="461">
        <v>90</v>
      </c>
      <c r="K42" s="462">
        <v>115</v>
      </c>
      <c r="L42" s="463">
        <v>0</v>
      </c>
      <c r="M42" s="461">
        <v>1</v>
      </c>
      <c r="N42" s="462">
        <v>2</v>
      </c>
      <c r="O42" s="463">
        <v>0</v>
      </c>
      <c r="P42" s="461">
        <v>296</v>
      </c>
      <c r="Q42" s="462">
        <v>309</v>
      </c>
      <c r="R42" s="463">
        <v>1</v>
      </c>
      <c r="S42" s="461">
        <v>2</v>
      </c>
      <c r="T42" s="462">
        <v>0</v>
      </c>
      <c r="U42" s="463">
        <v>0</v>
      </c>
      <c r="V42" s="461">
        <v>37</v>
      </c>
      <c r="W42" s="462">
        <v>36</v>
      </c>
      <c r="X42" s="463">
        <v>0</v>
      </c>
      <c r="Y42" s="461">
        <v>0</v>
      </c>
      <c r="Z42" s="462">
        <v>0</v>
      </c>
      <c r="AA42" s="463">
        <v>0</v>
      </c>
      <c r="AB42" s="461">
        <v>34</v>
      </c>
      <c r="AC42" s="462">
        <v>29</v>
      </c>
      <c r="AD42" s="463">
        <v>0</v>
      </c>
      <c r="AE42" s="461">
        <v>986</v>
      </c>
      <c r="AF42" s="462">
        <v>832</v>
      </c>
      <c r="AG42" s="463">
        <v>1</v>
      </c>
      <c r="AH42" s="401">
        <v>1819</v>
      </c>
      <c r="AI42" s="131"/>
      <c r="AJ42" s="131"/>
      <c r="AK42" s="131"/>
      <c r="AL42" s="131"/>
    </row>
    <row r="43" spans="1:38" ht="20.100000000000001" customHeight="1" x14ac:dyDescent="0.35">
      <c r="A43" s="398" t="s">
        <v>69</v>
      </c>
      <c r="B43" s="433" t="s">
        <v>70</v>
      </c>
      <c r="C43" s="565" t="s">
        <v>153</v>
      </c>
      <c r="D43" s="461">
        <v>377</v>
      </c>
      <c r="E43" s="462">
        <v>462</v>
      </c>
      <c r="F43" s="463">
        <v>0</v>
      </c>
      <c r="G43" s="461">
        <v>39</v>
      </c>
      <c r="H43" s="462">
        <v>83</v>
      </c>
      <c r="I43" s="463">
        <v>0</v>
      </c>
      <c r="J43" s="461">
        <v>78</v>
      </c>
      <c r="K43" s="462">
        <v>175</v>
      </c>
      <c r="L43" s="463">
        <v>0</v>
      </c>
      <c r="M43" s="461">
        <v>1</v>
      </c>
      <c r="N43" s="462">
        <v>0</v>
      </c>
      <c r="O43" s="463">
        <v>0</v>
      </c>
      <c r="P43" s="461">
        <v>312</v>
      </c>
      <c r="Q43" s="462">
        <v>420</v>
      </c>
      <c r="R43" s="463">
        <v>0</v>
      </c>
      <c r="S43" s="461">
        <v>0</v>
      </c>
      <c r="T43" s="462">
        <v>0</v>
      </c>
      <c r="U43" s="463">
        <v>0</v>
      </c>
      <c r="V43" s="461">
        <v>39</v>
      </c>
      <c r="W43" s="462">
        <v>39</v>
      </c>
      <c r="X43" s="463">
        <v>0</v>
      </c>
      <c r="Y43" s="461">
        <v>72</v>
      </c>
      <c r="Z43" s="462">
        <v>120</v>
      </c>
      <c r="AA43" s="463">
        <v>0</v>
      </c>
      <c r="AB43" s="461">
        <v>21</v>
      </c>
      <c r="AC43" s="462">
        <v>50</v>
      </c>
      <c r="AD43" s="463">
        <v>0</v>
      </c>
      <c r="AE43" s="461">
        <v>939</v>
      </c>
      <c r="AF43" s="462">
        <v>1349</v>
      </c>
      <c r="AG43" s="463">
        <v>0</v>
      </c>
      <c r="AH43" s="401">
        <v>2288</v>
      </c>
      <c r="AI43" s="131"/>
      <c r="AJ43" s="131"/>
      <c r="AK43" s="131"/>
      <c r="AL43" s="131"/>
    </row>
    <row r="44" spans="1:38" ht="20.100000000000001" customHeight="1" x14ac:dyDescent="0.35">
      <c r="A44" s="398" t="s">
        <v>71</v>
      </c>
      <c r="B44" s="433" t="s">
        <v>72</v>
      </c>
      <c r="C44" s="565" t="s">
        <v>428</v>
      </c>
      <c r="D44" s="461">
        <v>287</v>
      </c>
      <c r="E44" s="462">
        <v>351</v>
      </c>
      <c r="F44" s="463">
        <v>0</v>
      </c>
      <c r="G44" s="461">
        <v>43</v>
      </c>
      <c r="H44" s="462">
        <v>74</v>
      </c>
      <c r="I44" s="463">
        <v>0</v>
      </c>
      <c r="J44" s="461">
        <v>62</v>
      </c>
      <c r="K44" s="462">
        <v>102</v>
      </c>
      <c r="L44" s="463">
        <v>0</v>
      </c>
      <c r="M44" s="461">
        <v>7</v>
      </c>
      <c r="N44" s="462">
        <v>0</v>
      </c>
      <c r="O44" s="463">
        <v>0</v>
      </c>
      <c r="P44" s="461">
        <v>287</v>
      </c>
      <c r="Q44" s="462">
        <v>265</v>
      </c>
      <c r="R44" s="463">
        <v>0</v>
      </c>
      <c r="S44" s="461">
        <v>2</v>
      </c>
      <c r="T44" s="462">
        <v>3</v>
      </c>
      <c r="U44" s="463">
        <v>0</v>
      </c>
      <c r="V44" s="461">
        <v>45</v>
      </c>
      <c r="W44" s="462">
        <v>36</v>
      </c>
      <c r="X44" s="463">
        <v>0</v>
      </c>
      <c r="Y44" s="461">
        <v>19</v>
      </c>
      <c r="Z44" s="462">
        <v>36</v>
      </c>
      <c r="AA44" s="463">
        <v>0</v>
      </c>
      <c r="AB44" s="461">
        <v>21</v>
      </c>
      <c r="AC44" s="462">
        <v>29</v>
      </c>
      <c r="AD44" s="463">
        <v>0</v>
      </c>
      <c r="AE44" s="461">
        <v>773</v>
      </c>
      <c r="AF44" s="462">
        <v>896</v>
      </c>
      <c r="AG44" s="463">
        <v>0</v>
      </c>
      <c r="AH44" s="401">
        <v>1669</v>
      </c>
      <c r="AI44" s="131"/>
      <c r="AJ44" s="131"/>
      <c r="AK44" s="131"/>
      <c r="AL44" s="131"/>
    </row>
    <row r="45" spans="1:38" ht="20.100000000000001" customHeight="1" x14ac:dyDescent="0.35">
      <c r="A45" s="398" t="s">
        <v>71</v>
      </c>
      <c r="B45" s="433" t="s">
        <v>73</v>
      </c>
      <c r="C45" s="565" t="s">
        <v>428</v>
      </c>
      <c r="D45" s="461">
        <v>480</v>
      </c>
      <c r="E45" s="462">
        <v>621</v>
      </c>
      <c r="F45" s="463">
        <v>0</v>
      </c>
      <c r="G45" s="461">
        <v>64</v>
      </c>
      <c r="H45" s="462">
        <v>95</v>
      </c>
      <c r="I45" s="463">
        <v>0</v>
      </c>
      <c r="J45" s="461">
        <v>111</v>
      </c>
      <c r="K45" s="462">
        <v>222</v>
      </c>
      <c r="L45" s="463">
        <v>0</v>
      </c>
      <c r="M45" s="461">
        <v>2</v>
      </c>
      <c r="N45" s="462">
        <v>0</v>
      </c>
      <c r="O45" s="463">
        <v>0</v>
      </c>
      <c r="P45" s="461">
        <v>392</v>
      </c>
      <c r="Q45" s="462">
        <v>589</v>
      </c>
      <c r="R45" s="463">
        <v>0</v>
      </c>
      <c r="S45" s="461">
        <v>0</v>
      </c>
      <c r="T45" s="462">
        <v>0</v>
      </c>
      <c r="U45" s="463">
        <v>0</v>
      </c>
      <c r="V45" s="461">
        <v>61</v>
      </c>
      <c r="W45" s="462">
        <v>65</v>
      </c>
      <c r="X45" s="463">
        <v>0</v>
      </c>
      <c r="Y45" s="461">
        <v>135</v>
      </c>
      <c r="Z45" s="462">
        <v>223</v>
      </c>
      <c r="AA45" s="463">
        <v>0</v>
      </c>
      <c r="AB45" s="461">
        <v>45</v>
      </c>
      <c r="AC45" s="462">
        <v>56</v>
      </c>
      <c r="AD45" s="463">
        <v>0</v>
      </c>
      <c r="AE45" s="461">
        <v>1290</v>
      </c>
      <c r="AF45" s="462">
        <v>1871</v>
      </c>
      <c r="AG45" s="463">
        <v>0</v>
      </c>
      <c r="AH45" s="401">
        <v>3161</v>
      </c>
      <c r="AI45" s="131"/>
      <c r="AJ45" s="131"/>
      <c r="AK45" s="131"/>
      <c r="AL45" s="131"/>
    </row>
    <row r="46" spans="1:38" ht="20.100000000000001" customHeight="1" x14ac:dyDescent="0.35">
      <c r="A46" s="398" t="s">
        <v>71</v>
      </c>
      <c r="B46" s="433" t="s">
        <v>74</v>
      </c>
      <c r="C46" s="565" t="s">
        <v>153</v>
      </c>
      <c r="D46" s="461">
        <v>168</v>
      </c>
      <c r="E46" s="462">
        <v>246</v>
      </c>
      <c r="F46" s="463">
        <v>43</v>
      </c>
      <c r="G46" s="461">
        <v>18</v>
      </c>
      <c r="H46" s="462">
        <v>18</v>
      </c>
      <c r="I46" s="463">
        <v>8</v>
      </c>
      <c r="J46" s="461">
        <v>32</v>
      </c>
      <c r="K46" s="462">
        <v>58</v>
      </c>
      <c r="L46" s="463">
        <v>2</v>
      </c>
      <c r="M46" s="461">
        <v>1</v>
      </c>
      <c r="N46" s="462">
        <v>1</v>
      </c>
      <c r="O46" s="463">
        <v>0</v>
      </c>
      <c r="P46" s="461">
        <v>143</v>
      </c>
      <c r="Q46" s="462">
        <v>196</v>
      </c>
      <c r="R46" s="463">
        <v>51</v>
      </c>
      <c r="S46" s="461">
        <v>2</v>
      </c>
      <c r="T46" s="462">
        <v>0</v>
      </c>
      <c r="U46" s="463">
        <v>0</v>
      </c>
      <c r="V46" s="461">
        <v>18</v>
      </c>
      <c r="W46" s="462">
        <v>10</v>
      </c>
      <c r="X46" s="463">
        <v>8</v>
      </c>
      <c r="Y46" s="461">
        <v>0</v>
      </c>
      <c r="Z46" s="462">
        <v>0</v>
      </c>
      <c r="AA46" s="463">
        <v>0</v>
      </c>
      <c r="AB46" s="461">
        <v>10</v>
      </c>
      <c r="AC46" s="462">
        <v>12</v>
      </c>
      <c r="AD46" s="463">
        <v>0</v>
      </c>
      <c r="AE46" s="461">
        <v>392</v>
      </c>
      <c r="AF46" s="462">
        <v>541</v>
      </c>
      <c r="AG46" s="463">
        <v>112</v>
      </c>
      <c r="AH46" s="401">
        <v>1045</v>
      </c>
      <c r="AI46" s="131"/>
      <c r="AJ46" s="131"/>
      <c r="AK46" s="131"/>
      <c r="AL46" s="131"/>
    </row>
    <row r="47" spans="1:38" ht="20.100000000000001" customHeight="1" x14ac:dyDescent="0.35">
      <c r="A47" s="398" t="s">
        <v>71</v>
      </c>
      <c r="B47" s="433" t="s">
        <v>75</v>
      </c>
      <c r="C47" s="565" t="s">
        <v>428</v>
      </c>
      <c r="D47" s="461">
        <v>427</v>
      </c>
      <c r="E47" s="462">
        <v>544</v>
      </c>
      <c r="F47" s="463">
        <v>0</v>
      </c>
      <c r="G47" s="461">
        <v>75</v>
      </c>
      <c r="H47" s="462">
        <v>92</v>
      </c>
      <c r="I47" s="463">
        <v>0</v>
      </c>
      <c r="J47" s="461">
        <v>96</v>
      </c>
      <c r="K47" s="462">
        <v>152</v>
      </c>
      <c r="L47" s="463">
        <v>0</v>
      </c>
      <c r="M47" s="461">
        <v>5</v>
      </c>
      <c r="N47" s="462">
        <v>3</v>
      </c>
      <c r="O47" s="463">
        <v>0</v>
      </c>
      <c r="P47" s="461">
        <v>362</v>
      </c>
      <c r="Q47" s="462">
        <v>553</v>
      </c>
      <c r="R47" s="463">
        <v>0</v>
      </c>
      <c r="S47" s="461">
        <v>1</v>
      </c>
      <c r="T47" s="462">
        <v>4</v>
      </c>
      <c r="U47" s="463">
        <v>0</v>
      </c>
      <c r="V47" s="461">
        <v>22</v>
      </c>
      <c r="W47" s="462">
        <v>30</v>
      </c>
      <c r="X47" s="463">
        <v>0</v>
      </c>
      <c r="Y47" s="461">
        <v>66</v>
      </c>
      <c r="Z47" s="462">
        <v>111</v>
      </c>
      <c r="AA47" s="463">
        <v>0</v>
      </c>
      <c r="AB47" s="461">
        <v>31</v>
      </c>
      <c r="AC47" s="462">
        <v>59</v>
      </c>
      <c r="AD47" s="463">
        <v>1</v>
      </c>
      <c r="AE47" s="461">
        <v>1085</v>
      </c>
      <c r="AF47" s="462">
        <v>1548</v>
      </c>
      <c r="AG47" s="463">
        <v>1</v>
      </c>
      <c r="AH47" s="401">
        <v>2634</v>
      </c>
      <c r="AI47" s="131"/>
      <c r="AJ47" s="131"/>
      <c r="AK47" s="131"/>
      <c r="AL47" s="131"/>
    </row>
    <row r="48" spans="1:38" ht="20.100000000000001" customHeight="1" x14ac:dyDescent="0.35">
      <c r="A48" s="398" t="s">
        <v>71</v>
      </c>
      <c r="B48" s="433" t="s">
        <v>76</v>
      </c>
      <c r="C48" s="565" t="s">
        <v>153</v>
      </c>
      <c r="D48" s="461">
        <v>372</v>
      </c>
      <c r="E48" s="462">
        <v>465</v>
      </c>
      <c r="F48" s="463">
        <v>0</v>
      </c>
      <c r="G48" s="461">
        <v>36</v>
      </c>
      <c r="H48" s="462">
        <v>66</v>
      </c>
      <c r="I48" s="463">
        <v>0</v>
      </c>
      <c r="J48" s="461">
        <v>71</v>
      </c>
      <c r="K48" s="462">
        <v>108</v>
      </c>
      <c r="L48" s="463">
        <v>0</v>
      </c>
      <c r="M48" s="461">
        <v>2</v>
      </c>
      <c r="N48" s="462">
        <v>1</v>
      </c>
      <c r="O48" s="463">
        <v>0</v>
      </c>
      <c r="P48" s="461">
        <v>248</v>
      </c>
      <c r="Q48" s="462">
        <v>339</v>
      </c>
      <c r="R48" s="463">
        <v>0</v>
      </c>
      <c r="S48" s="461">
        <v>2</v>
      </c>
      <c r="T48" s="462">
        <v>0</v>
      </c>
      <c r="U48" s="463">
        <v>0</v>
      </c>
      <c r="V48" s="461">
        <v>36</v>
      </c>
      <c r="W48" s="462">
        <v>35</v>
      </c>
      <c r="X48" s="463">
        <v>0</v>
      </c>
      <c r="Y48" s="461">
        <v>160</v>
      </c>
      <c r="Z48" s="462">
        <v>237</v>
      </c>
      <c r="AA48" s="463">
        <v>0</v>
      </c>
      <c r="AB48" s="461">
        <v>24</v>
      </c>
      <c r="AC48" s="462">
        <v>29</v>
      </c>
      <c r="AD48" s="463">
        <v>0</v>
      </c>
      <c r="AE48" s="461">
        <v>951</v>
      </c>
      <c r="AF48" s="462">
        <v>1280</v>
      </c>
      <c r="AG48" s="463">
        <v>0</v>
      </c>
      <c r="AH48" s="401">
        <v>2231</v>
      </c>
      <c r="AI48" s="131"/>
      <c r="AJ48" s="131"/>
      <c r="AK48" s="131"/>
      <c r="AL48" s="131"/>
    </row>
    <row r="49" spans="1:38" ht="20.100000000000001" customHeight="1" x14ac:dyDescent="0.35">
      <c r="A49" s="398" t="s">
        <v>77</v>
      </c>
      <c r="B49" s="433" t="s">
        <v>78</v>
      </c>
      <c r="C49" s="565" t="s">
        <v>153</v>
      </c>
      <c r="D49" s="461">
        <v>375</v>
      </c>
      <c r="E49" s="462">
        <v>385</v>
      </c>
      <c r="F49" s="463">
        <v>0</v>
      </c>
      <c r="G49" s="461">
        <v>45</v>
      </c>
      <c r="H49" s="462">
        <v>121</v>
      </c>
      <c r="I49" s="463">
        <v>0</v>
      </c>
      <c r="J49" s="461">
        <v>57</v>
      </c>
      <c r="K49" s="462">
        <v>70</v>
      </c>
      <c r="L49" s="463">
        <v>1</v>
      </c>
      <c r="M49" s="461">
        <v>9</v>
      </c>
      <c r="N49" s="462">
        <v>8</v>
      </c>
      <c r="O49" s="463">
        <v>0</v>
      </c>
      <c r="P49" s="461">
        <v>97</v>
      </c>
      <c r="Q49" s="462">
        <v>188</v>
      </c>
      <c r="R49" s="463">
        <v>0</v>
      </c>
      <c r="S49" s="461">
        <v>0</v>
      </c>
      <c r="T49" s="462">
        <v>2</v>
      </c>
      <c r="U49" s="463">
        <v>0</v>
      </c>
      <c r="V49" s="461">
        <v>6</v>
      </c>
      <c r="W49" s="462">
        <v>5</v>
      </c>
      <c r="X49" s="463">
        <v>0</v>
      </c>
      <c r="Y49" s="461">
        <v>0</v>
      </c>
      <c r="Z49" s="462">
        <v>0</v>
      </c>
      <c r="AA49" s="463">
        <v>0</v>
      </c>
      <c r="AB49" s="461">
        <v>12</v>
      </c>
      <c r="AC49" s="462">
        <v>16</v>
      </c>
      <c r="AD49" s="463">
        <v>0</v>
      </c>
      <c r="AE49" s="461">
        <v>601</v>
      </c>
      <c r="AF49" s="462">
        <v>795</v>
      </c>
      <c r="AG49" s="463">
        <v>1</v>
      </c>
      <c r="AH49" s="401">
        <v>1397</v>
      </c>
      <c r="AI49" s="131"/>
      <c r="AJ49" s="131"/>
      <c r="AK49" s="131"/>
      <c r="AL49" s="131"/>
    </row>
    <row r="50" spans="1:38" ht="20.100000000000001" customHeight="1" x14ac:dyDescent="0.35">
      <c r="A50" s="398" t="s">
        <v>77</v>
      </c>
      <c r="B50" s="433" t="s">
        <v>79</v>
      </c>
      <c r="C50" s="565" t="s">
        <v>153</v>
      </c>
      <c r="D50" s="461">
        <v>82</v>
      </c>
      <c r="E50" s="462">
        <v>97</v>
      </c>
      <c r="F50" s="463">
        <v>0</v>
      </c>
      <c r="G50" s="461">
        <v>18</v>
      </c>
      <c r="H50" s="462">
        <v>45</v>
      </c>
      <c r="I50" s="463">
        <v>0</v>
      </c>
      <c r="J50" s="461">
        <v>9</v>
      </c>
      <c r="K50" s="462">
        <v>24</v>
      </c>
      <c r="L50" s="463">
        <v>0</v>
      </c>
      <c r="M50" s="461">
        <v>3</v>
      </c>
      <c r="N50" s="462">
        <v>3</v>
      </c>
      <c r="O50" s="463">
        <v>0</v>
      </c>
      <c r="P50" s="461">
        <v>19</v>
      </c>
      <c r="Q50" s="462">
        <v>54</v>
      </c>
      <c r="R50" s="463">
        <v>0</v>
      </c>
      <c r="S50" s="461">
        <v>0</v>
      </c>
      <c r="T50" s="462">
        <v>0</v>
      </c>
      <c r="U50" s="463">
        <v>0</v>
      </c>
      <c r="V50" s="461">
        <v>0</v>
      </c>
      <c r="W50" s="462">
        <v>0</v>
      </c>
      <c r="X50" s="463">
        <v>0</v>
      </c>
      <c r="Y50" s="461">
        <v>0</v>
      </c>
      <c r="Z50" s="462">
        <v>0</v>
      </c>
      <c r="AA50" s="463">
        <v>0</v>
      </c>
      <c r="AB50" s="461">
        <v>4</v>
      </c>
      <c r="AC50" s="462">
        <v>3</v>
      </c>
      <c r="AD50" s="463">
        <v>0</v>
      </c>
      <c r="AE50" s="461">
        <v>135</v>
      </c>
      <c r="AF50" s="462">
        <v>226</v>
      </c>
      <c r="AG50" s="463">
        <v>0</v>
      </c>
      <c r="AH50" s="401">
        <v>361</v>
      </c>
      <c r="AI50" s="131"/>
      <c r="AJ50" s="131"/>
      <c r="AK50" s="131"/>
      <c r="AL50" s="131"/>
    </row>
    <row r="51" spans="1:38" ht="20.100000000000001" customHeight="1" x14ac:dyDescent="0.35">
      <c r="A51" s="398" t="s">
        <v>80</v>
      </c>
      <c r="B51" s="433" t="s">
        <v>81</v>
      </c>
      <c r="C51" s="565" t="s">
        <v>153</v>
      </c>
      <c r="D51" s="461">
        <v>316</v>
      </c>
      <c r="E51" s="462">
        <v>284</v>
      </c>
      <c r="F51" s="463">
        <v>0</v>
      </c>
      <c r="G51" s="461">
        <v>17</v>
      </c>
      <c r="H51" s="462">
        <v>25</v>
      </c>
      <c r="I51" s="463">
        <v>0</v>
      </c>
      <c r="J51" s="461">
        <v>29</v>
      </c>
      <c r="K51" s="462">
        <v>21</v>
      </c>
      <c r="L51" s="463">
        <v>0</v>
      </c>
      <c r="M51" s="461">
        <v>2</v>
      </c>
      <c r="N51" s="462">
        <v>0</v>
      </c>
      <c r="O51" s="463">
        <v>0</v>
      </c>
      <c r="P51" s="461">
        <v>89</v>
      </c>
      <c r="Q51" s="462">
        <v>111</v>
      </c>
      <c r="R51" s="463">
        <v>0</v>
      </c>
      <c r="S51" s="461">
        <v>0</v>
      </c>
      <c r="T51" s="462">
        <v>1</v>
      </c>
      <c r="U51" s="463">
        <v>0</v>
      </c>
      <c r="V51" s="461">
        <v>25</v>
      </c>
      <c r="W51" s="462">
        <v>14</v>
      </c>
      <c r="X51" s="463">
        <v>0</v>
      </c>
      <c r="Y51" s="461">
        <v>0</v>
      </c>
      <c r="Z51" s="462">
        <v>0</v>
      </c>
      <c r="AA51" s="463">
        <v>0</v>
      </c>
      <c r="AB51" s="461">
        <v>13</v>
      </c>
      <c r="AC51" s="462">
        <v>11</v>
      </c>
      <c r="AD51" s="463">
        <v>0</v>
      </c>
      <c r="AE51" s="461">
        <v>491</v>
      </c>
      <c r="AF51" s="462">
        <v>467</v>
      </c>
      <c r="AG51" s="463">
        <v>0</v>
      </c>
      <c r="AH51" s="401">
        <v>958</v>
      </c>
      <c r="AI51" s="131"/>
      <c r="AJ51" s="131"/>
      <c r="AK51" s="131"/>
      <c r="AL51" s="131"/>
    </row>
    <row r="52" spans="1:38" ht="20.100000000000001" customHeight="1" x14ac:dyDescent="0.35">
      <c r="A52" s="398" t="s">
        <v>80</v>
      </c>
      <c r="B52" s="433" t="s">
        <v>82</v>
      </c>
      <c r="C52" s="565" t="s">
        <v>428</v>
      </c>
      <c r="D52" s="461">
        <v>489</v>
      </c>
      <c r="E52" s="462">
        <v>545</v>
      </c>
      <c r="F52" s="463">
        <v>0</v>
      </c>
      <c r="G52" s="461">
        <v>31</v>
      </c>
      <c r="H52" s="462">
        <v>86</v>
      </c>
      <c r="I52" s="463">
        <v>0</v>
      </c>
      <c r="J52" s="461">
        <v>60</v>
      </c>
      <c r="K52" s="462">
        <v>95</v>
      </c>
      <c r="L52" s="463">
        <v>1</v>
      </c>
      <c r="M52" s="461">
        <v>1</v>
      </c>
      <c r="N52" s="462">
        <v>0</v>
      </c>
      <c r="O52" s="463">
        <v>0</v>
      </c>
      <c r="P52" s="461">
        <v>326</v>
      </c>
      <c r="Q52" s="462">
        <v>430</v>
      </c>
      <c r="R52" s="463">
        <v>0</v>
      </c>
      <c r="S52" s="461">
        <v>0</v>
      </c>
      <c r="T52" s="462">
        <v>1</v>
      </c>
      <c r="U52" s="463">
        <v>0</v>
      </c>
      <c r="V52" s="461">
        <v>46</v>
      </c>
      <c r="W52" s="462">
        <v>34</v>
      </c>
      <c r="X52" s="463">
        <v>0</v>
      </c>
      <c r="Y52" s="461">
        <v>129</v>
      </c>
      <c r="Z52" s="462">
        <v>159</v>
      </c>
      <c r="AA52" s="463">
        <v>0</v>
      </c>
      <c r="AB52" s="461">
        <v>32</v>
      </c>
      <c r="AC52" s="462">
        <v>39</v>
      </c>
      <c r="AD52" s="463">
        <v>0</v>
      </c>
      <c r="AE52" s="461">
        <v>1114</v>
      </c>
      <c r="AF52" s="462">
        <v>1389</v>
      </c>
      <c r="AG52" s="463">
        <v>1</v>
      </c>
      <c r="AH52" s="401">
        <v>2504</v>
      </c>
      <c r="AI52" s="131"/>
      <c r="AJ52" s="131"/>
      <c r="AK52" s="131"/>
      <c r="AL52" s="131"/>
    </row>
    <row r="53" spans="1:38" ht="20.100000000000001" customHeight="1" x14ac:dyDescent="0.35">
      <c r="A53" s="398" t="s">
        <v>83</v>
      </c>
      <c r="B53" s="433" t="s">
        <v>84</v>
      </c>
      <c r="C53" s="565" t="s">
        <v>153</v>
      </c>
      <c r="D53" s="461">
        <v>255</v>
      </c>
      <c r="E53" s="462">
        <v>231</v>
      </c>
      <c r="F53" s="463">
        <v>0</v>
      </c>
      <c r="G53" s="461">
        <v>26</v>
      </c>
      <c r="H53" s="462">
        <v>18</v>
      </c>
      <c r="I53" s="463">
        <v>0</v>
      </c>
      <c r="J53" s="461">
        <v>38</v>
      </c>
      <c r="K53" s="462">
        <v>37</v>
      </c>
      <c r="L53" s="463">
        <v>0</v>
      </c>
      <c r="M53" s="461">
        <v>2</v>
      </c>
      <c r="N53" s="462">
        <v>1</v>
      </c>
      <c r="O53" s="463">
        <v>0</v>
      </c>
      <c r="P53" s="461">
        <v>79</v>
      </c>
      <c r="Q53" s="462">
        <v>81</v>
      </c>
      <c r="R53" s="463">
        <v>0</v>
      </c>
      <c r="S53" s="461">
        <v>12</v>
      </c>
      <c r="T53" s="462">
        <v>9</v>
      </c>
      <c r="U53" s="463">
        <v>0</v>
      </c>
      <c r="V53" s="461">
        <v>58</v>
      </c>
      <c r="W53" s="462">
        <v>34</v>
      </c>
      <c r="X53" s="463">
        <v>0</v>
      </c>
      <c r="Y53" s="461">
        <v>17</v>
      </c>
      <c r="Z53" s="462">
        <v>11</v>
      </c>
      <c r="AA53" s="463">
        <v>0</v>
      </c>
      <c r="AB53" s="461">
        <v>11</v>
      </c>
      <c r="AC53" s="462">
        <v>8</v>
      </c>
      <c r="AD53" s="463">
        <v>0</v>
      </c>
      <c r="AE53" s="461">
        <v>498</v>
      </c>
      <c r="AF53" s="462">
        <v>430</v>
      </c>
      <c r="AG53" s="463">
        <v>0</v>
      </c>
      <c r="AH53" s="401">
        <v>928</v>
      </c>
      <c r="AI53" s="131"/>
      <c r="AJ53" s="131"/>
      <c r="AK53" s="131"/>
      <c r="AL53" s="131"/>
    </row>
    <row r="54" spans="1:38" ht="20.100000000000001" customHeight="1" x14ac:dyDescent="0.35">
      <c r="A54" s="398" t="s">
        <v>85</v>
      </c>
      <c r="B54" s="433" t="s">
        <v>86</v>
      </c>
      <c r="C54" s="565" t="s">
        <v>153</v>
      </c>
      <c r="D54" s="461">
        <v>238</v>
      </c>
      <c r="E54" s="462">
        <v>191</v>
      </c>
      <c r="F54" s="463">
        <v>0</v>
      </c>
      <c r="G54" s="461">
        <v>12</v>
      </c>
      <c r="H54" s="462">
        <v>3</v>
      </c>
      <c r="I54" s="463">
        <v>0</v>
      </c>
      <c r="J54" s="461">
        <v>30</v>
      </c>
      <c r="K54" s="462">
        <v>55</v>
      </c>
      <c r="L54" s="463">
        <v>0</v>
      </c>
      <c r="M54" s="461">
        <v>0</v>
      </c>
      <c r="N54" s="462">
        <v>0</v>
      </c>
      <c r="O54" s="463">
        <v>0</v>
      </c>
      <c r="P54" s="461">
        <v>120</v>
      </c>
      <c r="Q54" s="462">
        <v>142</v>
      </c>
      <c r="R54" s="463">
        <v>1</v>
      </c>
      <c r="S54" s="461">
        <v>0</v>
      </c>
      <c r="T54" s="462">
        <v>0</v>
      </c>
      <c r="U54" s="463">
        <v>0</v>
      </c>
      <c r="V54" s="461">
        <v>23</v>
      </c>
      <c r="W54" s="462">
        <v>27</v>
      </c>
      <c r="X54" s="463">
        <v>0</v>
      </c>
      <c r="Y54" s="461">
        <v>9</v>
      </c>
      <c r="Z54" s="462">
        <v>18</v>
      </c>
      <c r="AA54" s="463">
        <v>0</v>
      </c>
      <c r="AB54" s="461">
        <v>14</v>
      </c>
      <c r="AC54" s="462">
        <v>9</v>
      </c>
      <c r="AD54" s="463">
        <v>0</v>
      </c>
      <c r="AE54" s="461">
        <v>446</v>
      </c>
      <c r="AF54" s="462">
        <v>445</v>
      </c>
      <c r="AG54" s="463">
        <v>1</v>
      </c>
      <c r="AH54" s="401">
        <v>892</v>
      </c>
      <c r="AI54" s="131"/>
      <c r="AJ54" s="131"/>
      <c r="AK54" s="131"/>
      <c r="AL54" s="131"/>
    </row>
    <row r="55" spans="1:38" ht="20.100000000000001" customHeight="1" x14ac:dyDescent="0.35">
      <c r="A55" s="398" t="s">
        <v>87</v>
      </c>
      <c r="B55" s="433" t="s">
        <v>88</v>
      </c>
      <c r="C55" s="565" t="s">
        <v>588</v>
      </c>
      <c r="D55" s="461">
        <v>550</v>
      </c>
      <c r="E55" s="462">
        <v>620</v>
      </c>
      <c r="F55" s="463">
        <v>0</v>
      </c>
      <c r="G55" s="461">
        <v>59</v>
      </c>
      <c r="H55" s="462">
        <v>131</v>
      </c>
      <c r="I55" s="463">
        <v>0</v>
      </c>
      <c r="J55" s="461">
        <v>82</v>
      </c>
      <c r="K55" s="462">
        <v>169</v>
      </c>
      <c r="L55" s="463">
        <v>0</v>
      </c>
      <c r="M55" s="461">
        <v>1</v>
      </c>
      <c r="N55" s="462">
        <v>0</v>
      </c>
      <c r="O55" s="463">
        <v>0</v>
      </c>
      <c r="P55" s="461">
        <v>386</v>
      </c>
      <c r="Q55" s="462">
        <v>549</v>
      </c>
      <c r="R55" s="463">
        <v>0</v>
      </c>
      <c r="S55" s="461">
        <v>1</v>
      </c>
      <c r="T55" s="462">
        <v>0</v>
      </c>
      <c r="U55" s="463">
        <v>0</v>
      </c>
      <c r="V55" s="461">
        <v>52</v>
      </c>
      <c r="W55" s="462">
        <v>65</v>
      </c>
      <c r="X55" s="463">
        <v>0</v>
      </c>
      <c r="Y55" s="461">
        <v>59</v>
      </c>
      <c r="Z55" s="462">
        <v>90</v>
      </c>
      <c r="AA55" s="463">
        <v>0</v>
      </c>
      <c r="AB55" s="461">
        <v>39</v>
      </c>
      <c r="AC55" s="462">
        <v>57</v>
      </c>
      <c r="AD55" s="463">
        <v>0</v>
      </c>
      <c r="AE55" s="461">
        <v>1229</v>
      </c>
      <c r="AF55" s="462">
        <v>1681</v>
      </c>
      <c r="AG55" s="463">
        <v>0</v>
      </c>
      <c r="AH55" s="401">
        <v>2910</v>
      </c>
      <c r="AI55" s="131"/>
      <c r="AJ55" s="131"/>
      <c r="AK55" s="131"/>
      <c r="AL55" s="131"/>
    </row>
    <row r="56" spans="1:38" ht="20.100000000000001" customHeight="1" x14ac:dyDescent="0.35">
      <c r="A56" s="398" t="s">
        <v>87</v>
      </c>
      <c r="B56" s="433" t="s">
        <v>89</v>
      </c>
      <c r="C56" s="565" t="s">
        <v>428</v>
      </c>
      <c r="D56" s="461">
        <v>386</v>
      </c>
      <c r="E56" s="462">
        <v>498</v>
      </c>
      <c r="F56" s="463">
        <v>0</v>
      </c>
      <c r="G56" s="461">
        <v>31</v>
      </c>
      <c r="H56" s="462">
        <v>62</v>
      </c>
      <c r="I56" s="463">
        <v>0</v>
      </c>
      <c r="J56" s="461">
        <v>59</v>
      </c>
      <c r="K56" s="462">
        <v>123</v>
      </c>
      <c r="L56" s="463">
        <v>1</v>
      </c>
      <c r="M56" s="461">
        <v>2</v>
      </c>
      <c r="N56" s="462">
        <v>0</v>
      </c>
      <c r="O56" s="463">
        <v>0</v>
      </c>
      <c r="P56" s="461">
        <v>271</v>
      </c>
      <c r="Q56" s="462">
        <v>386</v>
      </c>
      <c r="R56" s="463">
        <v>0</v>
      </c>
      <c r="S56" s="461">
        <v>2</v>
      </c>
      <c r="T56" s="462">
        <v>0</v>
      </c>
      <c r="U56" s="463">
        <v>0</v>
      </c>
      <c r="V56" s="461">
        <v>35</v>
      </c>
      <c r="W56" s="462">
        <v>47</v>
      </c>
      <c r="X56" s="463">
        <v>0</v>
      </c>
      <c r="Y56" s="461">
        <v>78</v>
      </c>
      <c r="Z56" s="462">
        <v>131</v>
      </c>
      <c r="AA56" s="463">
        <v>0</v>
      </c>
      <c r="AB56" s="461">
        <v>24</v>
      </c>
      <c r="AC56" s="462">
        <v>38</v>
      </c>
      <c r="AD56" s="463">
        <v>0</v>
      </c>
      <c r="AE56" s="461">
        <v>888</v>
      </c>
      <c r="AF56" s="462">
        <v>1285</v>
      </c>
      <c r="AG56" s="463">
        <v>1</v>
      </c>
      <c r="AH56" s="401">
        <v>2174</v>
      </c>
      <c r="AI56" s="131"/>
      <c r="AJ56" s="131"/>
      <c r="AK56" s="131"/>
      <c r="AL56" s="131"/>
    </row>
    <row r="57" spans="1:38" ht="20.100000000000001" customHeight="1" x14ac:dyDescent="0.35">
      <c r="A57" s="398" t="s">
        <v>87</v>
      </c>
      <c r="B57" s="433" t="s">
        <v>90</v>
      </c>
      <c r="C57" s="565" t="s">
        <v>588</v>
      </c>
      <c r="D57" s="461">
        <v>350</v>
      </c>
      <c r="E57" s="462">
        <v>347</v>
      </c>
      <c r="F57" s="463">
        <v>0</v>
      </c>
      <c r="G57" s="461">
        <v>29</v>
      </c>
      <c r="H57" s="462">
        <v>41</v>
      </c>
      <c r="I57" s="463">
        <v>0</v>
      </c>
      <c r="J57" s="461">
        <v>39</v>
      </c>
      <c r="K57" s="462">
        <v>69</v>
      </c>
      <c r="L57" s="463">
        <v>0</v>
      </c>
      <c r="M57" s="461">
        <v>3</v>
      </c>
      <c r="N57" s="462">
        <v>2</v>
      </c>
      <c r="O57" s="463">
        <v>0</v>
      </c>
      <c r="P57" s="461">
        <v>212</v>
      </c>
      <c r="Q57" s="462">
        <v>349</v>
      </c>
      <c r="R57" s="463">
        <v>0</v>
      </c>
      <c r="S57" s="461">
        <v>4</v>
      </c>
      <c r="T57" s="462">
        <v>2</v>
      </c>
      <c r="U57" s="463">
        <v>0</v>
      </c>
      <c r="V57" s="461">
        <v>46</v>
      </c>
      <c r="W57" s="462">
        <v>27</v>
      </c>
      <c r="X57" s="463">
        <v>0</v>
      </c>
      <c r="Y57" s="461">
        <v>0</v>
      </c>
      <c r="Z57" s="462">
        <v>0</v>
      </c>
      <c r="AA57" s="463">
        <v>0</v>
      </c>
      <c r="AB57" s="461">
        <v>0</v>
      </c>
      <c r="AC57" s="462">
        <v>0</v>
      </c>
      <c r="AD57" s="463">
        <v>0</v>
      </c>
      <c r="AE57" s="461">
        <v>683</v>
      </c>
      <c r="AF57" s="462">
        <v>837</v>
      </c>
      <c r="AG57" s="463">
        <v>0</v>
      </c>
      <c r="AH57" s="401">
        <v>1520</v>
      </c>
      <c r="AI57" s="131"/>
      <c r="AJ57" s="131"/>
      <c r="AK57" s="131"/>
      <c r="AL57" s="131"/>
    </row>
    <row r="58" spans="1:38" ht="20.100000000000001" customHeight="1" x14ac:dyDescent="0.35">
      <c r="A58" s="398" t="s">
        <v>91</v>
      </c>
      <c r="B58" s="433" t="s">
        <v>92</v>
      </c>
      <c r="C58" s="565" t="s">
        <v>153</v>
      </c>
      <c r="D58" s="461">
        <v>341</v>
      </c>
      <c r="E58" s="462">
        <v>431</v>
      </c>
      <c r="F58" s="463">
        <v>39</v>
      </c>
      <c r="G58" s="461">
        <v>26</v>
      </c>
      <c r="H58" s="462">
        <v>41</v>
      </c>
      <c r="I58" s="463">
        <v>12</v>
      </c>
      <c r="J58" s="461">
        <v>46</v>
      </c>
      <c r="K58" s="462">
        <v>82</v>
      </c>
      <c r="L58" s="463">
        <v>8</v>
      </c>
      <c r="M58" s="461">
        <v>0</v>
      </c>
      <c r="N58" s="462">
        <v>3</v>
      </c>
      <c r="O58" s="463">
        <v>0</v>
      </c>
      <c r="P58" s="461">
        <v>80</v>
      </c>
      <c r="Q58" s="462">
        <v>109</v>
      </c>
      <c r="R58" s="463">
        <v>10</v>
      </c>
      <c r="S58" s="461">
        <v>0</v>
      </c>
      <c r="T58" s="462">
        <v>1</v>
      </c>
      <c r="U58" s="463">
        <v>0</v>
      </c>
      <c r="V58" s="461">
        <v>28</v>
      </c>
      <c r="W58" s="462">
        <v>34</v>
      </c>
      <c r="X58" s="463">
        <v>2</v>
      </c>
      <c r="Y58" s="461">
        <v>10</v>
      </c>
      <c r="Z58" s="462">
        <v>16</v>
      </c>
      <c r="AA58" s="463">
        <v>1</v>
      </c>
      <c r="AB58" s="461">
        <v>12</v>
      </c>
      <c r="AC58" s="462">
        <v>11</v>
      </c>
      <c r="AD58" s="463">
        <v>4</v>
      </c>
      <c r="AE58" s="461">
        <v>543</v>
      </c>
      <c r="AF58" s="462">
        <v>728</v>
      </c>
      <c r="AG58" s="463">
        <v>76</v>
      </c>
      <c r="AH58" s="401">
        <v>1347</v>
      </c>
      <c r="AI58" s="131"/>
      <c r="AJ58" s="131"/>
      <c r="AK58" s="131"/>
      <c r="AL58" s="131"/>
    </row>
    <row r="59" spans="1:38" ht="20.100000000000001" customHeight="1" x14ac:dyDescent="0.35">
      <c r="A59" s="398" t="s">
        <v>93</v>
      </c>
      <c r="B59" s="433" t="s">
        <v>94</v>
      </c>
      <c r="C59" s="565" t="s">
        <v>428</v>
      </c>
      <c r="D59" s="461">
        <v>379</v>
      </c>
      <c r="E59" s="462">
        <v>433</v>
      </c>
      <c r="F59" s="463">
        <v>0</v>
      </c>
      <c r="G59" s="461">
        <v>208</v>
      </c>
      <c r="H59" s="462">
        <v>445</v>
      </c>
      <c r="I59" s="463">
        <v>0</v>
      </c>
      <c r="J59" s="461">
        <v>85</v>
      </c>
      <c r="K59" s="462">
        <v>154</v>
      </c>
      <c r="L59" s="463">
        <v>1</v>
      </c>
      <c r="M59" s="461">
        <v>5</v>
      </c>
      <c r="N59" s="462">
        <v>10</v>
      </c>
      <c r="O59" s="463">
        <v>0</v>
      </c>
      <c r="P59" s="461">
        <v>256</v>
      </c>
      <c r="Q59" s="462">
        <v>308</v>
      </c>
      <c r="R59" s="463">
        <v>0</v>
      </c>
      <c r="S59" s="461">
        <v>8</v>
      </c>
      <c r="T59" s="462">
        <v>5</v>
      </c>
      <c r="U59" s="463">
        <v>0</v>
      </c>
      <c r="V59" s="461">
        <v>11</v>
      </c>
      <c r="W59" s="462">
        <v>19</v>
      </c>
      <c r="X59" s="463">
        <v>0</v>
      </c>
      <c r="Y59" s="461">
        <v>0</v>
      </c>
      <c r="Z59" s="462">
        <v>0</v>
      </c>
      <c r="AA59" s="463">
        <v>0</v>
      </c>
      <c r="AB59" s="461">
        <v>0</v>
      </c>
      <c r="AC59" s="462">
        <v>0</v>
      </c>
      <c r="AD59" s="463">
        <v>0</v>
      </c>
      <c r="AE59" s="461">
        <v>952</v>
      </c>
      <c r="AF59" s="462">
        <v>1374</v>
      </c>
      <c r="AG59" s="463">
        <v>1</v>
      </c>
      <c r="AH59" s="401">
        <v>2327</v>
      </c>
      <c r="AI59" s="131"/>
      <c r="AJ59" s="131"/>
      <c r="AK59" s="131"/>
      <c r="AL59" s="131"/>
    </row>
    <row r="60" spans="1:38" ht="20.100000000000001" customHeight="1" x14ac:dyDescent="0.35">
      <c r="A60" s="398" t="s">
        <v>93</v>
      </c>
      <c r="B60" s="433" t="s">
        <v>584</v>
      </c>
      <c r="C60" s="565" t="s">
        <v>153</v>
      </c>
      <c r="D60" s="461">
        <v>482</v>
      </c>
      <c r="E60" s="462">
        <v>496</v>
      </c>
      <c r="F60" s="463">
        <v>2</v>
      </c>
      <c r="G60" s="461">
        <v>42</v>
      </c>
      <c r="H60" s="462">
        <v>85</v>
      </c>
      <c r="I60" s="463">
        <v>0</v>
      </c>
      <c r="J60" s="461">
        <v>49</v>
      </c>
      <c r="K60" s="462">
        <v>73</v>
      </c>
      <c r="L60" s="463">
        <v>1</v>
      </c>
      <c r="M60" s="461">
        <v>2</v>
      </c>
      <c r="N60" s="462">
        <v>0</v>
      </c>
      <c r="O60" s="463">
        <v>0</v>
      </c>
      <c r="P60" s="461">
        <v>124</v>
      </c>
      <c r="Q60" s="462">
        <v>151</v>
      </c>
      <c r="R60" s="463">
        <v>1</v>
      </c>
      <c r="S60" s="461">
        <v>3</v>
      </c>
      <c r="T60" s="462">
        <v>4</v>
      </c>
      <c r="U60" s="463">
        <v>0</v>
      </c>
      <c r="V60" s="461">
        <v>27</v>
      </c>
      <c r="W60" s="462">
        <v>37</v>
      </c>
      <c r="X60" s="463">
        <v>0</v>
      </c>
      <c r="Y60" s="461">
        <v>1</v>
      </c>
      <c r="Z60" s="462">
        <v>3</v>
      </c>
      <c r="AA60" s="463">
        <v>0</v>
      </c>
      <c r="AB60" s="461">
        <v>19</v>
      </c>
      <c r="AC60" s="462">
        <v>15</v>
      </c>
      <c r="AD60" s="463">
        <v>0</v>
      </c>
      <c r="AE60" s="461">
        <v>749</v>
      </c>
      <c r="AF60" s="462">
        <v>864</v>
      </c>
      <c r="AG60" s="463">
        <v>4</v>
      </c>
      <c r="AH60" s="401">
        <v>1617</v>
      </c>
      <c r="AI60" s="131"/>
      <c r="AJ60" s="131"/>
      <c r="AK60" s="131"/>
      <c r="AL60" s="131"/>
    </row>
    <row r="61" spans="1:38" ht="20.100000000000001" customHeight="1" x14ac:dyDescent="0.35">
      <c r="A61" s="398" t="s">
        <v>96</v>
      </c>
      <c r="B61" s="433" t="s">
        <v>97</v>
      </c>
      <c r="C61" s="565" t="s">
        <v>153</v>
      </c>
      <c r="D61" s="461">
        <v>378</v>
      </c>
      <c r="E61" s="462">
        <v>322</v>
      </c>
      <c r="F61" s="463">
        <v>0</v>
      </c>
      <c r="G61" s="461">
        <v>38</v>
      </c>
      <c r="H61" s="462">
        <v>72</v>
      </c>
      <c r="I61" s="463">
        <v>0</v>
      </c>
      <c r="J61" s="461">
        <v>115</v>
      </c>
      <c r="K61" s="462">
        <v>171</v>
      </c>
      <c r="L61" s="463">
        <v>0</v>
      </c>
      <c r="M61" s="461">
        <v>5</v>
      </c>
      <c r="N61" s="462">
        <v>3</v>
      </c>
      <c r="O61" s="463">
        <v>0</v>
      </c>
      <c r="P61" s="461">
        <v>190</v>
      </c>
      <c r="Q61" s="462">
        <v>259</v>
      </c>
      <c r="R61" s="463">
        <v>0</v>
      </c>
      <c r="S61" s="461">
        <v>3</v>
      </c>
      <c r="T61" s="462">
        <v>2</v>
      </c>
      <c r="U61" s="463">
        <v>0</v>
      </c>
      <c r="V61" s="461">
        <v>10</v>
      </c>
      <c r="W61" s="462">
        <v>20</v>
      </c>
      <c r="X61" s="463">
        <v>0</v>
      </c>
      <c r="Y61" s="461">
        <v>12</v>
      </c>
      <c r="Z61" s="462">
        <v>26</v>
      </c>
      <c r="AA61" s="463">
        <v>0</v>
      </c>
      <c r="AB61" s="461">
        <v>12</v>
      </c>
      <c r="AC61" s="462">
        <v>23</v>
      </c>
      <c r="AD61" s="463">
        <v>0</v>
      </c>
      <c r="AE61" s="461">
        <v>763</v>
      </c>
      <c r="AF61" s="462">
        <v>898</v>
      </c>
      <c r="AG61" s="463">
        <v>0</v>
      </c>
      <c r="AH61" s="401">
        <v>1661</v>
      </c>
      <c r="AI61" s="131"/>
      <c r="AJ61" s="131"/>
      <c r="AK61" s="131"/>
      <c r="AL61" s="131"/>
    </row>
    <row r="62" spans="1:38" ht="20.100000000000001" customHeight="1" x14ac:dyDescent="0.35">
      <c r="A62" s="398" t="s">
        <v>96</v>
      </c>
      <c r="B62" s="433" t="s">
        <v>599</v>
      </c>
      <c r="C62" s="565" t="s">
        <v>153</v>
      </c>
      <c r="D62" s="461">
        <v>186</v>
      </c>
      <c r="E62" s="462">
        <v>159</v>
      </c>
      <c r="F62" s="463">
        <v>0</v>
      </c>
      <c r="G62" s="461">
        <v>19</v>
      </c>
      <c r="H62" s="462">
        <v>37</v>
      </c>
      <c r="I62" s="463">
        <v>0</v>
      </c>
      <c r="J62" s="461">
        <v>84</v>
      </c>
      <c r="K62" s="462">
        <v>122</v>
      </c>
      <c r="L62" s="463">
        <v>1</v>
      </c>
      <c r="M62" s="461">
        <v>1</v>
      </c>
      <c r="N62" s="462">
        <v>0</v>
      </c>
      <c r="O62" s="463">
        <v>0</v>
      </c>
      <c r="P62" s="461">
        <v>110</v>
      </c>
      <c r="Q62" s="462">
        <v>187</v>
      </c>
      <c r="R62" s="463">
        <v>0</v>
      </c>
      <c r="S62" s="461">
        <v>0</v>
      </c>
      <c r="T62" s="462">
        <v>0</v>
      </c>
      <c r="U62" s="463">
        <v>0</v>
      </c>
      <c r="V62" s="461">
        <v>8</v>
      </c>
      <c r="W62" s="462">
        <v>17</v>
      </c>
      <c r="X62" s="463">
        <v>0</v>
      </c>
      <c r="Y62" s="461">
        <v>3</v>
      </c>
      <c r="Z62" s="462">
        <v>10</v>
      </c>
      <c r="AA62" s="463">
        <v>0</v>
      </c>
      <c r="AB62" s="461">
        <v>5</v>
      </c>
      <c r="AC62" s="462">
        <v>15</v>
      </c>
      <c r="AD62" s="463">
        <v>1</v>
      </c>
      <c r="AE62" s="461">
        <v>416</v>
      </c>
      <c r="AF62" s="462">
        <v>547</v>
      </c>
      <c r="AG62" s="463">
        <v>2</v>
      </c>
      <c r="AH62" s="401">
        <v>965</v>
      </c>
      <c r="AI62" s="131"/>
      <c r="AJ62" s="131"/>
      <c r="AK62" s="131"/>
      <c r="AL62" s="131"/>
    </row>
    <row r="63" spans="1:38" ht="20.100000000000001" customHeight="1" x14ac:dyDescent="0.35">
      <c r="A63" s="398" t="s">
        <v>96</v>
      </c>
      <c r="B63" s="433" t="s">
        <v>98</v>
      </c>
      <c r="C63" s="565" t="s">
        <v>153</v>
      </c>
      <c r="D63" s="461">
        <v>358</v>
      </c>
      <c r="E63" s="462">
        <v>320</v>
      </c>
      <c r="F63" s="463">
        <v>0</v>
      </c>
      <c r="G63" s="461">
        <v>36</v>
      </c>
      <c r="H63" s="462">
        <v>75</v>
      </c>
      <c r="I63" s="463">
        <v>0</v>
      </c>
      <c r="J63" s="461">
        <v>119</v>
      </c>
      <c r="K63" s="462">
        <v>171</v>
      </c>
      <c r="L63" s="463">
        <v>1</v>
      </c>
      <c r="M63" s="461">
        <v>1</v>
      </c>
      <c r="N63" s="462">
        <v>0</v>
      </c>
      <c r="O63" s="463">
        <v>0</v>
      </c>
      <c r="P63" s="461">
        <v>179</v>
      </c>
      <c r="Q63" s="462">
        <v>258</v>
      </c>
      <c r="R63" s="463">
        <v>0</v>
      </c>
      <c r="S63" s="461">
        <v>2</v>
      </c>
      <c r="T63" s="462">
        <v>4</v>
      </c>
      <c r="U63" s="463">
        <v>0</v>
      </c>
      <c r="V63" s="461">
        <v>30</v>
      </c>
      <c r="W63" s="462">
        <v>39</v>
      </c>
      <c r="X63" s="463">
        <v>0</v>
      </c>
      <c r="Y63" s="461">
        <v>4</v>
      </c>
      <c r="Z63" s="462">
        <v>10</v>
      </c>
      <c r="AA63" s="463">
        <v>0</v>
      </c>
      <c r="AB63" s="461">
        <v>9</v>
      </c>
      <c r="AC63" s="462">
        <v>17</v>
      </c>
      <c r="AD63" s="463">
        <v>1</v>
      </c>
      <c r="AE63" s="461">
        <v>738</v>
      </c>
      <c r="AF63" s="462">
        <v>894</v>
      </c>
      <c r="AG63" s="463">
        <v>2</v>
      </c>
      <c r="AH63" s="401">
        <v>1634</v>
      </c>
      <c r="AI63" s="131"/>
      <c r="AJ63" s="131"/>
      <c r="AK63" s="131"/>
      <c r="AL63" s="131"/>
    </row>
    <row r="64" spans="1:38" ht="20.100000000000001" customHeight="1" x14ac:dyDescent="0.35">
      <c r="A64" s="398" t="s">
        <v>96</v>
      </c>
      <c r="B64" s="433" t="s">
        <v>99</v>
      </c>
      <c r="C64" s="565" t="s">
        <v>153</v>
      </c>
      <c r="D64" s="461">
        <v>357</v>
      </c>
      <c r="E64" s="462">
        <v>290</v>
      </c>
      <c r="F64" s="463">
        <v>0</v>
      </c>
      <c r="G64" s="461">
        <v>34</v>
      </c>
      <c r="H64" s="462">
        <v>62</v>
      </c>
      <c r="I64" s="463">
        <v>0</v>
      </c>
      <c r="J64" s="461">
        <v>122</v>
      </c>
      <c r="K64" s="462">
        <v>169</v>
      </c>
      <c r="L64" s="463">
        <v>0</v>
      </c>
      <c r="M64" s="461">
        <v>1</v>
      </c>
      <c r="N64" s="462">
        <v>2</v>
      </c>
      <c r="O64" s="463">
        <v>0</v>
      </c>
      <c r="P64" s="461">
        <v>167</v>
      </c>
      <c r="Q64" s="462">
        <v>248</v>
      </c>
      <c r="R64" s="463">
        <v>0</v>
      </c>
      <c r="S64" s="461">
        <v>0</v>
      </c>
      <c r="T64" s="462">
        <v>0</v>
      </c>
      <c r="U64" s="463">
        <v>0</v>
      </c>
      <c r="V64" s="461">
        <v>29</v>
      </c>
      <c r="W64" s="462">
        <v>36</v>
      </c>
      <c r="X64" s="463">
        <v>0</v>
      </c>
      <c r="Y64" s="461">
        <v>22</v>
      </c>
      <c r="Z64" s="462">
        <v>25</v>
      </c>
      <c r="AA64" s="463">
        <v>0</v>
      </c>
      <c r="AB64" s="461">
        <v>9</v>
      </c>
      <c r="AC64" s="462">
        <v>22</v>
      </c>
      <c r="AD64" s="463">
        <v>1</v>
      </c>
      <c r="AE64" s="461">
        <v>741</v>
      </c>
      <c r="AF64" s="462">
        <v>854</v>
      </c>
      <c r="AG64" s="463">
        <v>1</v>
      </c>
      <c r="AH64" s="401">
        <v>1596</v>
      </c>
      <c r="AI64" s="131"/>
      <c r="AJ64" s="131"/>
      <c r="AK64" s="131"/>
      <c r="AL64" s="131"/>
    </row>
    <row r="65" spans="1:39" ht="20.100000000000001" customHeight="1" x14ac:dyDescent="0.35">
      <c r="A65" s="398" t="s">
        <v>100</v>
      </c>
      <c r="B65" s="433" t="s">
        <v>101</v>
      </c>
      <c r="C65" s="565" t="s">
        <v>428</v>
      </c>
      <c r="D65" s="461">
        <v>485</v>
      </c>
      <c r="E65" s="462">
        <v>398</v>
      </c>
      <c r="F65" s="463">
        <v>0</v>
      </c>
      <c r="G65" s="461">
        <v>30</v>
      </c>
      <c r="H65" s="462">
        <v>42</v>
      </c>
      <c r="I65" s="463">
        <v>0</v>
      </c>
      <c r="J65" s="461">
        <v>83</v>
      </c>
      <c r="K65" s="462">
        <v>132</v>
      </c>
      <c r="L65" s="463">
        <v>1</v>
      </c>
      <c r="M65" s="461">
        <v>1</v>
      </c>
      <c r="N65" s="462">
        <v>3</v>
      </c>
      <c r="O65" s="463">
        <v>0</v>
      </c>
      <c r="P65" s="461">
        <v>294</v>
      </c>
      <c r="Q65" s="462">
        <v>381</v>
      </c>
      <c r="R65" s="463">
        <v>1</v>
      </c>
      <c r="S65" s="461">
        <v>3</v>
      </c>
      <c r="T65" s="462">
        <v>0</v>
      </c>
      <c r="U65" s="463">
        <v>0</v>
      </c>
      <c r="V65" s="461">
        <v>46</v>
      </c>
      <c r="W65" s="462">
        <v>38</v>
      </c>
      <c r="X65" s="463">
        <v>0</v>
      </c>
      <c r="Y65" s="461">
        <v>50</v>
      </c>
      <c r="Z65" s="462">
        <v>61</v>
      </c>
      <c r="AA65" s="463">
        <v>0</v>
      </c>
      <c r="AB65" s="461">
        <v>24</v>
      </c>
      <c r="AC65" s="462">
        <v>34</v>
      </c>
      <c r="AD65" s="463">
        <v>0</v>
      </c>
      <c r="AE65" s="461">
        <v>1016</v>
      </c>
      <c r="AF65" s="462">
        <v>1089</v>
      </c>
      <c r="AG65" s="463">
        <v>2</v>
      </c>
      <c r="AH65" s="401">
        <v>2107</v>
      </c>
      <c r="AI65" s="131"/>
      <c r="AJ65" s="131"/>
      <c r="AK65" s="131"/>
      <c r="AL65" s="131"/>
    </row>
    <row r="66" spans="1:39" ht="20.100000000000001" customHeight="1" x14ac:dyDescent="0.35">
      <c r="A66" s="398" t="s">
        <v>100</v>
      </c>
      <c r="B66" s="433" t="s">
        <v>102</v>
      </c>
      <c r="C66" s="565" t="s">
        <v>153</v>
      </c>
      <c r="D66" s="461">
        <v>251</v>
      </c>
      <c r="E66" s="462">
        <v>79</v>
      </c>
      <c r="F66" s="463">
        <v>0</v>
      </c>
      <c r="G66" s="461">
        <v>3</v>
      </c>
      <c r="H66" s="462">
        <v>2</v>
      </c>
      <c r="I66" s="463">
        <v>0</v>
      </c>
      <c r="J66" s="461">
        <v>24</v>
      </c>
      <c r="K66" s="462">
        <v>23</v>
      </c>
      <c r="L66" s="463">
        <v>0</v>
      </c>
      <c r="M66" s="461">
        <v>0</v>
      </c>
      <c r="N66" s="462">
        <v>0</v>
      </c>
      <c r="O66" s="463">
        <v>0</v>
      </c>
      <c r="P66" s="461">
        <v>38</v>
      </c>
      <c r="Q66" s="462">
        <v>31</v>
      </c>
      <c r="R66" s="463">
        <v>0</v>
      </c>
      <c r="S66" s="461">
        <v>0</v>
      </c>
      <c r="T66" s="462">
        <v>0</v>
      </c>
      <c r="U66" s="463">
        <v>0</v>
      </c>
      <c r="V66" s="461">
        <v>14</v>
      </c>
      <c r="W66" s="462">
        <v>6</v>
      </c>
      <c r="X66" s="463">
        <v>0</v>
      </c>
      <c r="Y66" s="461">
        <v>0</v>
      </c>
      <c r="Z66" s="462">
        <v>0</v>
      </c>
      <c r="AA66" s="463">
        <v>0</v>
      </c>
      <c r="AB66" s="461">
        <v>5</v>
      </c>
      <c r="AC66" s="462">
        <v>4</v>
      </c>
      <c r="AD66" s="463">
        <v>0</v>
      </c>
      <c r="AE66" s="461">
        <v>335</v>
      </c>
      <c r="AF66" s="462">
        <v>145</v>
      </c>
      <c r="AG66" s="463">
        <v>0</v>
      </c>
      <c r="AH66" s="401">
        <v>480</v>
      </c>
      <c r="AI66" s="131"/>
      <c r="AJ66" s="131"/>
      <c r="AK66" s="131"/>
      <c r="AL66" s="131"/>
    </row>
    <row r="67" spans="1:39" s="434" customFormat="1" ht="20.100000000000001" customHeight="1" x14ac:dyDescent="0.35">
      <c r="A67" s="398" t="s">
        <v>103</v>
      </c>
      <c r="B67" s="433" t="s">
        <v>104</v>
      </c>
      <c r="C67" s="565" t="s">
        <v>153</v>
      </c>
      <c r="D67" s="461">
        <v>495</v>
      </c>
      <c r="E67" s="462">
        <v>508</v>
      </c>
      <c r="F67" s="463">
        <v>1</v>
      </c>
      <c r="G67" s="461">
        <v>61</v>
      </c>
      <c r="H67" s="462">
        <v>130</v>
      </c>
      <c r="I67" s="463">
        <v>0</v>
      </c>
      <c r="J67" s="461">
        <v>80</v>
      </c>
      <c r="K67" s="462">
        <v>133</v>
      </c>
      <c r="L67" s="463">
        <v>0</v>
      </c>
      <c r="M67" s="461">
        <v>2</v>
      </c>
      <c r="N67" s="462">
        <v>2</v>
      </c>
      <c r="O67" s="463">
        <v>0</v>
      </c>
      <c r="P67" s="461">
        <v>239</v>
      </c>
      <c r="Q67" s="462">
        <v>329</v>
      </c>
      <c r="R67" s="463">
        <v>0</v>
      </c>
      <c r="S67" s="461">
        <v>1</v>
      </c>
      <c r="T67" s="462">
        <v>0</v>
      </c>
      <c r="U67" s="463">
        <v>0</v>
      </c>
      <c r="V67" s="461">
        <v>38</v>
      </c>
      <c r="W67" s="462">
        <v>42</v>
      </c>
      <c r="X67" s="463">
        <v>0</v>
      </c>
      <c r="Y67" s="461">
        <v>33</v>
      </c>
      <c r="Z67" s="462">
        <v>63</v>
      </c>
      <c r="AA67" s="463">
        <v>0</v>
      </c>
      <c r="AB67" s="461">
        <v>21</v>
      </c>
      <c r="AC67" s="462">
        <v>29</v>
      </c>
      <c r="AD67" s="463">
        <v>0</v>
      </c>
      <c r="AE67" s="461">
        <v>970</v>
      </c>
      <c r="AF67" s="462">
        <v>1236</v>
      </c>
      <c r="AG67" s="463">
        <v>1</v>
      </c>
      <c r="AH67" s="401">
        <v>2207</v>
      </c>
      <c r="AI67" s="131"/>
      <c r="AJ67" s="131"/>
      <c r="AK67" s="131"/>
      <c r="AL67" s="131"/>
    </row>
    <row r="68" spans="1:39" ht="20.100000000000001" customHeight="1" x14ac:dyDescent="0.35">
      <c r="A68" s="398" t="s">
        <v>105</v>
      </c>
      <c r="B68" s="433" t="s">
        <v>106</v>
      </c>
      <c r="C68" s="565" t="s">
        <v>153</v>
      </c>
      <c r="D68" s="461">
        <v>143</v>
      </c>
      <c r="E68" s="462">
        <v>130</v>
      </c>
      <c r="F68" s="463">
        <v>0</v>
      </c>
      <c r="G68" s="461">
        <v>10</v>
      </c>
      <c r="H68" s="462">
        <v>7</v>
      </c>
      <c r="I68" s="463">
        <v>0</v>
      </c>
      <c r="J68" s="461">
        <v>30</v>
      </c>
      <c r="K68" s="462">
        <v>28</v>
      </c>
      <c r="L68" s="463">
        <v>0</v>
      </c>
      <c r="M68" s="461">
        <v>1</v>
      </c>
      <c r="N68" s="462">
        <v>2</v>
      </c>
      <c r="O68" s="463">
        <v>0</v>
      </c>
      <c r="P68" s="461">
        <v>89</v>
      </c>
      <c r="Q68" s="462">
        <v>112</v>
      </c>
      <c r="R68" s="463">
        <v>0</v>
      </c>
      <c r="S68" s="461">
        <v>0</v>
      </c>
      <c r="T68" s="462">
        <v>0</v>
      </c>
      <c r="U68" s="463">
        <v>0</v>
      </c>
      <c r="V68" s="461">
        <v>19</v>
      </c>
      <c r="W68" s="462">
        <v>20</v>
      </c>
      <c r="X68" s="463">
        <v>0</v>
      </c>
      <c r="Y68" s="461">
        <v>8</v>
      </c>
      <c r="Z68" s="462">
        <v>13</v>
      </c>
      <c r="AA68" s="463">
        <v>0</v>
      </c>
      <c r="AB68" s="461">
        <v>9</v>
      </c>
      <c r="AC68" s="462">
        <v>8</v>
      </c>
      <c r="AD68" s="463">
        <v>0</v>
      </c>
      <c r="AE68" s="461">
        <v>309</v>
      </c>
      <c r="AF68" s="462">
        <v>320</v>
      </c>
      <c r="AG68" s="463">
        <v>0</v>
      </c>
      <c r="AH68" s="401">
        <v>629</v>
      </c>
      <c r="AI68" s="131"/>
      <c r="AJ68" s="131"/>
      <c r="AK68" s="131"/>
      <c r="AL68" s="131"/>
    </row>
    <row r="69" spans="1:39" ht="20.100000000000001" customHeight="1" x14ac:dyDescent="0.35">
      <c r="A69" s="398" t="s">
        <v>107</v>
      </c>
      <c r="B69" s="433" t="s">
        <v>108</v>
      </c>
      <c r="C69" s="565" t="s">
        <v>153</v>
      </c>
      <c r="D69" s="461">
        <v>268</v>
      </c>
      <c r="E69" s="462">
        <v>251</v>
      </c>
      <c r="F69" s="463">
        <v>0</v>
      </c>
      <c r="G69" s="461">
        <v>21</v>
      </c>
      <c r="H69" s="462">
        <v>17</v>
      </c>
      <c r="I69" s="463">
        <v>0</v>
      </c>
      <c r="J69" s="461">
        <v>29</v>
      </c>
      <c r="K69" s="462">
        <v>38</v>
      </c>
      <c r="L69" s="463">
        <v>0</v>
      </c>
      <c r="M69" s="461">
        <v>1</v>
      </c>
      <c r="N69" s="462">
        <v>0</v>
      </c>
      <c r="O69" s="463">
        <v>0</v>
      </c>
      <c r="P69" s="461">
        <v>57</v>
      </c>
      <c r="Q69" s="462">
        <v>80</v>
      </c>
      <c r="R69" s="463">
        <v>0</v>
      </c>
      <c r="S69" s="461">
        <v>0</v>
      </c>
      <c r="T69" s="462">
        <v>0</v>
      </c>
      <c r="U69" s="463">
        <v>0</v>
      </c>
      <c r="V69" s="461">
        <v>16</v>
      </c>
      <c r="W69" s="462">
        <v>21</v>
      </c>
      <c r="X69" s="463">
        <v>0</v>
      </c>
      <c r="Y69" s="461">
        <v>15</v>
      </c>
      <c r="Z69" s="462">
        <v>15</v>
      </c>
      <c r="AA69" s="463">
        <v>0</v>
      </c>
      <c r="AB69" s="461">
        <v>14</v>
      </c>
      <c r="AC69" s="462">
        <v>15</v>
      </c>
      <c r="AD69" s="463">
        <v>0</v>
      </c>
      <c r="AE69" s="461">
        <v>421</v>
      </c>
      <c r="AF69" s="462">
        <v>437</v>
      </c>
      <c r="AG69" s="463">
        <v>0</v>
      </c>
      <c r="AH69" s="401">
        <v>858</v>
      </c>
      <c r="AI69" s="131"/>
      <c r="AJ69" s="131"/>
      <c r="AK69" s="131"/>
      <c r="AL69" s="131"/>
    </row>
    <row r="70" spans="1:39" ht="20.100000000000001" customHeight="1" x14ac:dyDescent="0.35">
      <c r="A70" s="398" t="s">
        <v>109</v>
      </c>
      <c r="B70" s="433" t="s">
        <v>110</v>
      </c>
      <c r="C70" s="565" t="s">
        <v>588</v>
      </c>
      <c r="D70" s="461">
        <v>647</v>
      </c>
      <c r="E70" s="462">
        <v>679</v>
      </c>
      <c r="F70" s="463">
        <v>0</v>
      </c>
      <c r="G70" s="461">
        <v>38</v>
      </c>
      <c r="H70" s="462">
        <v>65</v>
      </c>
      <c r="I70" s="463">
        <v>0</v>
      </c>
      <c r="J70" s="461">
        <v>91</v>
      </c>
      <c r="K70" s="462">
        <v>149</v>
      </c>
      <c r="L70" s="463">
        <v>1</v>
      </c>
      <c r="M70" s="461">
        <v>1</v>
      </c>
      <c r="N70" s="462">
        <v>0</v>
      </c>
      <c r="O70" s="463">
        <v>0</v>
      </c>
      <c r="P70" s="461">
        <v>321</v>
      </c>
      <c r="Q70" s="462">
        <v>382</v>
      </c>
      <c r="R70" s="463">
        <v>0</v>
      </c>
      <c r="S70" s="461">
        <v>3</v>
      </c>
      <c r="T70" s="462">
        <v>0</v>
      </c>
      <c r="U70" s="463">
        <v>0</v>
      </c>
      <c r="V70" s="461">
        <v>47</v>
      </c>
      <c r="W70" s="462">
        <v>58</v>
      </c>
      <c r="X70" s="463">
        <v>0</v>
      </c>
      <c r="Y70" s="461">
        <v>0</v>
      </c>
      <c r="Z70" s="462">
        <v>0</v>
      </c>
      <c r="AA70" s="463">
        <v>0</v>
      </c>
      <c r="AB70" s="461">
        <v>35</v>
      </c>
      <c r="AC70" s="462">
        <v>35</v>
      </c>
      <c r="AD70" s="463">
        <v>0</v>
      </c>
      <c r="AE70" s="461">
        <v>1183</v>
      </c>
      <c r="AF70" s="462">
        <v>1368</v>
      </c>
      <c r="AG70" s="463">
        <v>1</v>
      </c>
      <c r="AH70" s="401">
        <v>2552</v>
      </c>
      <c r="AI70" s="131"/>
      <c r="AJ70" s="131"/>
      <c r="AK70" s="131"/>
      <c r="AL70" s="131"/>
    </row>
    <row r="71" spans="1:39" ht="20.100000000000001" customHeight="1" x14ac:dyDescent="0.35">
      <c r="A71" s="398" t="s">
        <v>111</v>
      </c>
      <c r="B71" s="433" t="s">
        <v>112</v>
      </c>
      <c r="C71" s="565" t="s">
        <v>153</v>
      </c>
      <c r="D71" s="461">
        <v>33</v>
      </c>
      <c r="E71" s="462">
        <v>19</v>
      </c>
      <c r="F71" s="463">
        <v>9</v>
      </c>
      <c r="G71" s="461">
        <v>7</v>
      </c>
      <c r="H71" s="462">
        <v>16</v>
      </c>
      <c r="I71" s="463">
        <v>0</v>
      </c>
      <c r="J71" s="461">
        <v>50</v>
      </c>
      <c r="K71" s="462">
        <v>107</v>
      </c>
      <c r="L71" s="463">
        <v>25</v>
      </c>
      <c r="M71" s="461">
        <v>0</v>
      </c>
      <c r="N71" s="462">
        <v>0</v>
      </c>
      <c r="O71" s="463">
        <v>2</v>
      </c>
      <c r="P71" s="461">
        <v>22</v>
      </c>
      <c r="Q71" s="462">
        <v>2</v>
      </c>
      <c r="R71" s="463">
        <v>4</v>
      </c>
      <c r="S71" s="461">
        <v>0</v>
      </c>
      <c r="T71" s="462">
        <v>0</v>
      </c>
      <c r="U71" s="463">
        <v>0</v>
      </c>
      <c r="V71" s="461">
        <v>0</v>
      </c>
      <c r="W71" s="462">
        <v>0</v>
      </c>
      <c r="X71" s="463">
        <v>2</v>
      </c>
      <c r="Y71" s="461">
        <v>0</v>
      </c>
      <c r="Z71" s="462">
        <v>0</v>
      </c>
      <c r="AA71" s="463">
        <v>0</v>
      </c>
      <c r="AB71" s="461">
        <v>2</v>
      </c>
      <c r="AC71" s="462">
        <v>0</v>
      </c>
      <c r="AD71" s="463">
        <v>3</v>
      </c>
      <c r="AE71" s="461">
        <v>114</v>
      </c>
      <c r="AF71" s="462">
        <v>144</v>
      </c>
      <c r="AG71" s="463">
        <v>45</v>
      </c>
      <c r="AH71" s="401">
        <v>303</v>
      </c>
      <c r="AI71" s="131"/>
      <c r="AJ71" s="131"/>
      <c r="AK71" s="131"/>
      <c r="AL71" s="131"/>
    </row>
    <row r="72" spans="1:39" ht="24.95" customHeight="1" x14ac:dyDescent="0.35">
      <c r="A72" s="103"/>
      <c r="B72" s="104" t="s">
        <v>263</v>
      </c>
      <c r="C72" s="566"/>
      <c r="D72" s="126">
        <v>24174</v>
      </c>
      <c r="E72" s="127">
        <v>25370</v>
      </c>
      <c r="F72" s="128">
        <v>187</v>
      </c>
      <c r="G72" s="126">
        <v>2511</v>
      </c>
      <c r="H72" s="127">
        <v>4479</v>
      </c>
      <c r="I72" s="128">
        <v>26</v>
      </c>
      <c r="J72" s="126">
        <v>4294</v>
      </c>
      <c r="K72" s="127">
        <v>6980</v>
      </c>
      <c r="L72" s="128">
        <v>73</v>
      </c>
      <c r="M72" s="126">
        <v>128</v>
      </c>
      <c r="N72" s="127">
        <v>101</v>
      </c>
      <c r="O72" s="128">
        <v>2</v>
      </c>
      <c r="P72" s="126">
        <v>13419</v>
      </c>
      <c r="Q72" s="127">
        <v>17923</v>
      </c>
      <c r="R72" s="128">
        <v>142</v>
      </c>
      <c r="S72" s="126">
        <v>84</v>
      </c>
      <c r="T72" s="127">
        <v>68</v>
      </c>
      <c r="U72" s="128">
        <v>1</v>
      </c>
      <c r="V72" s="126">
        <v>1970</v>
      </c>
      <c r="W72" s="127">
        <v>2078</v>
      </c>
      <c r="X72" s="128">
        <v>22</v>
      </c>
      <c r="Y72" s="126">
        <v>1928</v>
      </c>
      <c r="Z72" s="127">
        <v>2752</v>
      </c>
      <c r="AA72" s="128">
        <v>12</v>
      </c>
      <c r="AB72" s="126">
        <v>1442</v>
      </c>
      <c r="AC72" s="127">
        <v>1863</v>
      </c>
      <c r="AD72" s="128">
        <v>24</v>
      </c>
      <c r="AE72" s="126">
        <v>49950</v>
      </c>
      <c r="AF72" s="127">
        <v>61614</v>
      </c>
      <c r="AG72" s="128">
        <v>489</v>
      </c>
      <c r="AH72" s="126">
        <v>112053</v>
      </c>
      <c r="AJ72" s="131"/>
      <c r="AK72" s="131"/>
      <c r="AL72" s="131"/>
      <c r="AM72" s="131"/>
    </row>
    <row r="73" spans="1:39" ht="24.95" customHeight="1" x14ac:dyDescent="0.35">
      <c r="A73" s="103"/>
      <c r="B73" s="104" t="s">
        <v>264</v>
      </c>
      <c r="C73" s="566"/>
      <c r="D73" s="126"/>
      <c r="E73" s="127">
        <v>49731</v>
      </c>
      <c r="F73" s="128"/>
      <c r="G73" s="126"/>
      <c r="H73" s="127">
        <v>7016</v>
      </c>
      <c r="I73" s="128"/>
      <c r="J73" s="126"/>
      <c r="K73" s="127">
        <v>11347</v>
      </c>
      <c r="L73" s="128"/>
      <c r="M73" s="126"/>
      <c r="N73" s="127">
        <v>231</v>
      </c>
      <c r="O73" s="128"/>
      <c r="P73" s="126"/>
      <c r="Q73" s="127">
        <v>31484</v>
      </c>
      <c r="R73" s="128"/>
      <c r="S73" s="126"/>
      <c r="T73" s="127">
        <v>153</v>
      </c>
      <c r="U73" s="128"/>
      <c r="V73" s="126"/>
      <c r="W73" s="127">
        <v>4070</v>
      </c>
      <c r="X73" s="128"/>
      <c r="Y73" s="126"/>
      <c r="Z73" s="127">
        <v>4692</v>
      </c>
      <c r="AA73" s="128"/>
      <c r="AB73" s="126"/>
      <c r="AC73" s="127">
        <v>3329</v>
      </c>
      <c r="AD73" s="128"/>
      <c r="AE73" s="126"/>
      <c r="AF73" s="127"/>
      <c r="AG73" s="128"/>
      <c r="AH73" s="129"/>
    </row>
    <row r="74" spans="1:39" ht="24.95" customHeight="1" x14ac:dyDescent="0.35">
      <c r="A74" s="103"/>
      <c r="B74" s="104" t="s">
        <v>265</v>
      </c>
      <c r="C74" s="566"/>
      <c r="D74" s="132">
        <v>360.80597014925371</v>
      </c>
      <c r="E74" s="130">
        <v>378.65671641791045</v>
      </c>
      <c r="F74" s="133">
        <v>31.166666666666668</v>
      </c>
      <c r="G74" s="132">
        <v>37.477611940298509</v>
      </c>
      <c r="H74" s="130">
        <v>66.850746268656721</v>
      </c>
      <c r="I74" s="133">
        <v>8.6666666666666661</v>
      </c>
      <c r="J74" s="132">
        <v>64.089552238805965</v>
      </c>
      <c r="K74" s="130">
        <v>104.17910447761194</v>
      </c>
      <c r="L74" s="133">
        <v>2.5172413793103448</v>
      </c>
      <c r="M74" s="132">
        <v>2.4615384615384617</v>
      </c>
      <c r="N74" s="130">
        <v>2.7297297297297298</v>
      </c>
      <c r="O74" s="133">
        <v>2</v>
      </c>
      <c r="P74" s="132">
        <v>200.28358208955223</v>
      </c>
      <c r="Q74" s="130">
        <v>267.50746268656718</v>
      </c>
      <c r="R74" s="133">
        <v>14.2</v>
      </c>
      <c r="S74" s="132">
        <v>2.4705882352941178</v>
      </c>
      <c r="T74" s="130">
        <v>2.2666666666666666</v>
      </c>
      <c r="U74" s="133">
        <v>1</v>
      </c>
      <c r="V74" s="132">
        <v>31.774193548387096</v>
      </c>
      <c r="W74" s="130">
        <v>33.516129032258064</v>
      </c>
      <c r="X74" s="133">
        <v>3.1428571428571428</v>
      </c>
      <c r="Y74" s="132">
        <v>41.021276595744681</v>
      </c>
      <c r="Z74" s="130">
        <v>58.553191489361701</v>
      </c>
      <c r="AA74" s="133">
        <v>4</v>
      </c>
      <c r="AB74" s="132">
        <v>22.53125</v>
      </c>
      <c r="AC74" s="130">
        <v>29.571428571428573</v>
      </c>
      <c r="AD74" s="133">
        <v>2.1818181818181817</v>
      </c>
      <c r="AE74" s="132">
        <v>745.52238805970148</v>
      </c>
      <c r="AF74" s="130">
        <v>919.61194029850742</v>
      </c>
      <c r="AG74" s="133">
        <v>11.642857142857142</v>
      </c>
      <c r="AH74" s="129">
        <v>1672.4328358208954</v>
      </c>
    </row>
    <row r="75" spans="1:39" ht="24.95" customHeight="1" thickBot="1" x14ac:dyDescent="0.4">
      <c r="A75" s="208"/>
      <c r="B75" s="209" t="s">
        <v>266</v>
      </c>
      <c r="C75" s="566"/>
      <c r="D75" s="132"/>
      <c r="E75" s="130">
        <v>44.381677000000003</v>
      </c>
      <c r="F75" s="133"/>
      <c r="G75" s="132"/>
      <c r="H75" s="130">
        <v>6.2613228000000003</v>
      </c>
      <c r="I75" s="133"/>
      <c r="J75" s="132"/>
      <c r="K75" s="130">
        <v>10.126458</v>
      </c>
      <c r="L75" s="133"/>
      <c r="M75" s="132"/>
      <c r="N75" s="130">
        <v>0.20615244571765148</v>
      </c>
      <c r="O75" s="133"/>
      <c r="P75" s="132"/>
      <c r="Q75" s="130">
        <v>28.097418186036965</v>
      </c>
      <c r="R75" s="133"/>
      <c r="S75" s="132"/>
      <c r="T75" s="130">
        <v>0.13654250000000001</v>
      </c>
      <c r="U75" s="133"/>
      <c r="V75" s="132"/>
      <c r="W75" s="130">
        <v>3.6322098</v>
      </c>
      <c r="X75" s="133"/>
      <c r="Y75" s="132"/>
      <c r="Z75" s="130">
        <v>4.1873041999999998</v>
      </c>
      <c r="AA75" s="133"/>
      <c r="AB75" s="132"/>
      <c r="AC75" s="130">
        <v>2.9709154999999998</v>
      </c>
      <c r="AD75" s="133"/>
      <c r="AE75" s="126"/>
      <c r="AF75" s="127"/>
      <c r="AG75" s="128"/>
      <c r="AH75" s="129"/>
    </row>
    <row r="76" spans="1:39" s="198" customFormat="1" ht="36.75" customHeight="1" thickTop="1" x14ac:dyDescent="0.35">
      <c r="A76" s="636" t="s">
        <v>444</v>
      </c>
      <c r="B76" s="636"/>
      <c r="C76" s="636"/>
      <c r="D76" s="197"/>
      <c r="E76" s="395"/>
      <c r="F76" s="197"/>
      <c r="G76" s="197"/>
      <c r="H76" s="395"/>
      <c r="I76" s="197"/>
      <c r="J76" s="197"/>
      <c r="K76" s="395"/>
      <c r="L76" s="197"/>
      <c r="M76" s="197"/>
      <c r="N76" s="395"/>
      <c r="O76" s="197"/>
      <c r="P76" s="197"/>
      <c r="Q76" s="395"/>
      <c r="R76" s="197"/>
      <c r="S76" s="197"/>
      <c r="T76" s="395"/>
      <c r="U76" s="197"/>
      <c r="V76" s="197"/>
      <c r="W76" s="395"/>
      <c r="X76" s="197"/>
      <c r="Y76" s="197"/>
      <c r="Z76" s="395"/>
      <c r="AA76" s="197"/>
      <c r="AB76" s="197"/>
      <c r="AC76" s="395"/>
      <c r="AD76" s="197"/>
      <c r="AE76" s="197"/>
      <c r="AF76" s="395"/>
      <c r="AG76" s="197"/>
      <c r="AH76" s="197"/>
    </row>
    <row r="77" spans="1:39" ht="12.75" customHeight="1" x14ac:dyDescent="0.35">
      <c r="A77" s="608" t="s">
        <v>274</v>
      </c>
      <c r="B77" s="608"/>
      <c r="C77" s="608"/>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row>
    <row r="78" spans="1:39" ht="10.5" customHeight="1" x14ac:dyDescent="0.35">
      <c r="A78" s="608"/>
      <c r="B78" s="608"/>
      <c r="C78" s="608"/>
      <c r="D78" s="137"/>
      <c r="E78" s="137"/>
      <c r="F78" s="138"/>
      <c r="G78" s="139"/>
      <c r="H78" s="139"/>
      <c r="I78" s="140"/>
      <c r="J78" s="139"/>
      <c r="K78" s="137"/>
      <c r="L78" s="136"/>
      <c r="M78" s="137"/>
      <c r="N78" s="137"/>
      <c r="O78" s="140"/>
      <c r="P78" s="140"/>
      <c r="Q78" s="136"/>
      <c r="R78" s="140"/>
      <c r="S78" s="140"/>
      <c r="T78" s="140"/>
      <c r="U78" s="140"/>
      <c r="V78" s="140"/>
      <c r="W78" s="140"/>
      <c r="X78" s="140"/>
      <c r="Y78" s="140"/>
      <c r="Z78" s="140"/>
      <c r="AA78" s="140"/>
      <c r="AB78" s="140"/>
      <c r="AC78" s="140"/>
      <c r="AD78" s="140"/>
      <c r="AE78" s="136"/>
      <c r="AF78" s="136"/>
      <c r="AG78" s="136"/>
      <c r="AH78" s="136"/>
    </row>
    <row r="79" spans="1:39" x14ac:dyDescent="0.35">
      <c r="A79" s="53"/>
      <c r="B79" s="53"/>
      <c r="C79" s="53"/>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row>
    <row r="80" spans="1:39" ht="12.75" customHeight="1" x14ac:dyDescent="0.35">
      <c r="A80" s="608" t="s">
        <v>604</v>
      </c>
      <c r="B80" s="608"/>
      <c r="C80" s="608"/>
      <c r="D80" s="138"/>
      <c r="E80" s="138"/>
      <c r="F80" s="138"/>
      <c r="G80" s="477"/>
      <c r="H80" s="477"/>
      <c r="I80" s="477"/>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row>
    <row r="81" spans="1:34" ht="13.15" x14ac:dyDescent="0.35">
      <c r="A81" s="608"/>
      <c r="B81" s="608"/>
      <c r="C81" s="608"/>
      <c r="D81" s="140"/>
      <c r="E81" s="140"/>
      <c r="F81" s="140"/>
      <c r="G81" s="142"/>
      <c r="H81" s="143"/>
      <c r="I81" s="143"/>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row>
    <row r="82" spans="1:34" ht="13.15" x14ac:dyDescent="0.35">
      <c r="A82" s="53" t="s">
        <v>487</v>
      </c>
      <c r="B82" s="53"/>
      <c r="C82" s="53"/>
      <c r="D82" s="140"/>
      <c r="E82" s="140"/>
      <c r="F82" s="140"/>
      <c r="G82" s="142"/>
      <c r="H82" s="143"/>
      <c r="I82" s="143"/>
      <c r="J82" s="140"/>
      <c r="K82" s="140"/>
      <c r="L82" s="140"/>
      <c r="M82" s="140"/>
      <c r="N82" s="140"/>
      <c r="O82" s="140"/>
      <c r="P82" s="140"/>
      <c r="Q82" s="140"/>
      <c r="R82" s="140"/>
      <c r="S82" s="140"/>
      <c r="T82" s="140"/>
      <c r="U82" s="140"/>
      <c r="V82" s="140"/>
      <c r="W82" s="140"/>
      <c r="X82" s="140"/>
      <c r="Y82" s="140"/>
      <c r="Z82" s="140"/>
      <c r="AA82" s="140"/>
      <c r="AB82" s="140"/>
      <c r="AC82" s="140"/>
      <c r="AD82" s="140"/>
      <c r="AE82" s="136"/>
      <c r="AF82" s="140"/>
      <c r="AG82" s="140"/>
      <c r="AH82" s="140"/>
    </row>
    <row r="83" spans="1:34" ht="13.15" x14ac:dyDescent="0.35">
      <c r="D83" s="140"/>
      <c r="E83" s="140"/>
      <c r="F83" s="140"/>
      <c r="G83" s="142"/>
      <c r="H83" s="143"/>
      <c r="I83" s="143"/>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row>
    <row r="84" spans="1:34" ht="13.15" x14ac:dyDescent="0.35">
      <c r="D84" s="140"/>
      <c r="E84" s="140"/>
      <c r="F84" s="140"/>
      <c r="G84" s="142"/>
      <c r="H84" s="143"/>
      <c r="I84" s="143"/>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row>
    <row r="85" spans="1:34" ht="13.15" x14ac:dyDescent="0.35">
      <c r="D85" s="140"/>
      <c r="E85" s="140"/>
      <c r="F85" s="140"/>
      <c r="G85" s="142"/>
      <c r="H85" s="143"/>
      <c r="I85" s="143"/>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row>
    <row r="86" spans="1:34" ht="13.15" x14ac:dyDescent="0.35">
      <c r="D86" s="140"/>
      <c r="E86" s="140"/>
      <c r="F86" s="140"/>
      <c r="G86" s="142"/>
      <c r="H86" s="143"/>
      <c r="I86" s="143"/>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row>
    <row r="87" spans="1:34" ht="13.15" x14ac:dyDescent="0.35">
      <c r="D87" s="140"/>
      <c r="E87" s="140"/>
      <c r="F87" s="140"/>
      <c r="G87" s="142"/>
      <c r="H87" s="143"/>
      <c r="I87" s="143"/>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row>
    <row r="88" spans="1:34" ht="13.15" x14ac:dyDescent="0.35">
      <c r="D88" s="140"/>
      <c r="E88" s="140"/>
      <c r="F88" s="140"/>
      <c r="G88" s="142"/>
      <c r="H88" s="143"/>
      <c r="I88" s="143"/>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row>
    <row r="89" spans="1:34" ht="13.15" x14ac:dyDescent="0.35">
      <c r="D89" s="140"/>
      <c r="E89" s="140"/>
      <c r="F89" s="140"/>
      <c r="G89" s="142"/>
      <c r="H89" s="143"/>
      <c r="I89" s="143"/>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row>
    <row r="90" spans="1:34" ht="13.15" x14ac:dyDescent="0.35">
      <c r="D90" s="140"/>
      <c r="E90" s="140"/>
      <c r="F90" s="140"/>
      <c r="G90" s="142"/>
      <c r="H90" s="143"/>
      <c r="I90" s="143"/>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row>
    <row r="91" spans="1:34" x14ac:dyDescent="0.35">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row>
    <row r="92" spans="1:34" x14ac:dyDescent="0.35">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row>
    <row r="93" spans="1:34" x14ac:dyDescent="0.35">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row>
    <row r="94" spans="1:34" x14ac:dyDescent="0.35">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row>
    <row r="95" spans="1:34" x14ac:dyDescent="0.35">
      <c r="D95" s="140"/>
      <c r="E95" s="140"/>
      <c r="F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row>
    <row r="96" spans="1:34" x14ac:dyDescent="0.35">
      <c r="D96" s="140"/>
      <c r="E96" s="140"/>
      <c r="F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row>
    <row r="97" spans="4:34" x14ac:dyDescent="0.35">
      <c r="D97" s="140"/>
      <c r="E97" s="140"/>
      <c r="F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row>
    <row r="98" spans="4:34" x14ac:dyDescent="0.35">
      <c r="D98" s="140"/>
      <c r="E98" s="140"/>
      <c r="F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row>
    <row r="99" spans="4:34" x14ac:dyDescent="0.35">
      <c r="D99" s="140"/>
      <c r="E99" s="140"/>
      <c r="F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row>
    <row r="100" spans="4:34" x14ac:dyDescent="0.35">
      <c r="D100" s="140"/>
      <c r="E100" s="140"/>
      <c r="F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row>
    <row r="101" spans="4:34" x14ac:dyDescent="0.35">
      <c r="D101" s="140"/>
      <c r="E101" s="140"/>
      <c r="F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row>
    <row r="102" spans="4:34" x14ac:dyDescent="0.35">
      <c r="D102" s="140"/>
      <c r="E102" s="140"/>
      <c r="F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row>
    <row r="103" spans="4:34" x14ac:dyDescent="0.35">
      <c r="D103" s="140"/>
      <c r="E103" s="140"/>
      <c r="F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row>
  </sheetData>
  <autoFilter ref="A4:AH78"/>
  <mergeCells count="17">
    <mergeCell ref="A76:C76"/>
    <mergeCell ref="A77:C78"/>
    <mergeCell ref="A80:C81"/>
    <mergeCell ref="A1:C1"/>
    <mergeCell ref="AB3:AD3"/>
    <mergeCell ref="A2:B2"/>
    <mergeCell ref="A3:A4"/>
    <mergeCell ref="C3:C4"/>
    <mergeCell ref="AE3:AG3"/>
    <mergeCell ref="P3:R3"/>
    <mergeCell ref="D3:F3"/>
    <mergeCell ref="G3:I3"/>
    <mergeCell ref="J3:L3"/>
    <mergeCell ref="M3:O3"/>
    <mergeCell ref="S3:U3"/>
    <mergeCell ref="V3:X3"/>
    <mergeCell ref="Y3:AA3"/>
  </mergeCells>
  <conditionalFormatting sqref="A5:AH71">
    <cfRule type="expression" dxfId="13" priority="1">
      <formula>MOD(ROW(),2)=0</formula>
    </cfRule>
  </conditionalFormatting>
  <hyperlinks>
    <hyperlink ref="A2:B2" location="TOC!A1" display="Return to Table of Contents"/>
  </hyperlinks>
  <pageMargins left="0.25" right="0.25" top="0.75" bottom="0.75" header="0.3" footer="0.3"/>
  <pageSetup scale="41" fitToWidth="0" orientation="portrait" horizontalDpi="1200" verticalDpi="1200" r:id="rId1"/>
  <headerFooter>
    <oddHeader>&amp;L2021-22 &amp;"Arial,Italic"Survey of Dental Education
&amp;"Arial,Regular"Report 2 - Tuition, Admission, and Attrition</oddHeader>
  </headerFooter>
  <colBreaks count="1" manualBreakCount="1">
    <brk id="18"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12"/>
  <sheetViews>
    <sheetView workbookViewId="0">
      <pane ySplit="2" topLeftCell="A3" activePane="bottomLeft" state="frozen"/>
      <selection activeCell="B11" sqref="B11"/>
      <selection pane="bottomLeft"/>
    </sheetView>
  </sheetViews>
  <sheetFormatPr defaultColWidth="9.1328125" defaultRowHeight="12.75" x14ac:dyDescent="0.35"/>
  <cols>
    <col min="1" max="1" width="85.1328125" style="25" customWidth="1"/>
    <col min="2" max="16384" width="9.1328125" style="25"/>
  </cols>
  <sheetData>
    <row r="1" spans="1:1" ht="15" x14ac:dyDescent="0.35">
      <c r="A1" s="348" t="s">
        <v>219</v>
      </c>
    </row>
    <row r="2" spans="1:1" ht="13.5" x14ac:dyDescent="0.35">
      <c r="A2" s="535" t="s">
        <v>0</v>
      </c>
    </row>
    <row r="3" spans="1:1" x14ac:dyDescent="0.35">
      <c r="A3" s="36"/>
    </row>
    <row r="4" spans="1:1" ht="54.4" x14ac:dyDescent="0.35">
      <c r="A4" s="349" t="s">
        <v>488</v>
      </c>
    </row>
    <row r="5" spans="1:1" ht="13.5" x14ac:dyDescent="0.35">
      <c r="A5" s="350"/>
    </row>
    <row r="6" spans="1:1" ht="67.900000000000006" x14ac:dyDescent="0.35">
      <c r="A6" s="351" t="s">
        <v>489</v>
      </c>
    </row>
    <row r="7" spans="1:1" ht="13.5" x14ac:dyDescent="0.35">
      <c r="A7" s="351"/>
    </row>
    <row r="8" spans="1:1" ht="90" customHeight="1" x14ac:dyDescent="0.35">
      <c r="A8" s="537" t="s">
        <v>617</v>
      </c>
    </row>
    <row r="9" spans="1:1" ht="13.9" x14ac:dyDescent="0.35">
      <c r="A9" s="538"/>
    </row>
    <row r="10" spans="1:1" ht="72.599999999999994" customHeight="1" x14ac:dyDescent="0.35">
      <c r="A10" s="349" t="s">
        <v>583</v>
      </c>
    </row>
    <row r="11" spans="1:1" ht="13.5" x14ac:dyDescent="0.35">
      <c r="A11" s="28"/>
    </row>
    <row r="12" spans="1:1" ht="54" x14ac:dyDescent="0.35">
      <c r="A12" s="352" t="s">
        <v>220</v>
      </c>
    </row>
  </sheetData>
  <hyperlinks>
    <hyperlink ref="A2" location="TOC!A1" display="Return to Table of Contents"/>
  </hyperlinks>
  <pageMargins left="0.25" right="0.25" top="0.75" bottom="0.75" header="0.3" footer="0.3"/>
  <pageSetup fitToHeight="0" orientation="portrait" horizontalDpi="1200" verticalDpi="1200" r:id="rId1"/>
  <headerFooter>
    <oddHeader>&amp;L2021-22 &amp;"Arial,Italic"Survey of Dental Education
&amp;"Arial,Regular"Report 2 - Tuition, Admission, and Attrition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1"/>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328125" defaultRowHeight="13.5" x14ac:dyDescent="0.35"/>
  <cols>
    <col min="1" max="1" width="12.1328125" style="7" customWidth="1"/>
    <col min="2" max="2" width="45.6640625" style="9" customWidth="1"/>
    <col min="3" max="3" width="20.86328125" style="9" customWidth="1"/>
    <col min="4" max="11" width="12.6640625" style="7" customWidth="1"/>
    <col min="12" max="16384" width="9.1328125" style="7"/>
  </cols>
  <sheetData>
    <row r="1" spans="1:11" ht="13.9" x14ac:dyDescent="0.4">
      <c r="A1" s="360" t="s">
        <v>523</v>
      </c>
      <c r="B1" s="360"/>
      <c r="C1" s="360"/>
    </row>
    <row r="2" spans="1:11" ht="22.5" customHeight="1" x14ac:dyDescent="0.35">
      <c r="A2" s="599" t="s">
        <v>0</v>
      </c>
      <c r="B2" s="599"/>
      <c r="C2" s="524"/>
    </row>
    <row r="3" spans="1:11" ht="50.25" customHeight="1" x14ac:dyDescent="0.4">
      <c r="A3" s="10" t="s">
        <v>6</v>
      </c>
      <c r="B3" s="10" t="s">
        <v>7</v>
      </c>
      <c r="C3" s="582" t="s">
        <v>587</v>
      </c>
      <c r="D3" s="144" t="s">
        <v>170</v>
      </c>
      <c r="E3" s="144" t="s">
        <v>171</v>
      </c>
      <c r="F3" s="144" t="s">
        <v>172</v>
      </c>
      <c r="G3" s="144" t="s">
        <v>173</v>
      </c>
      <c r="H3" s="144" t="s">
        <v>174</v>
      </c>
      <c r="I3" s="144" t="s">
        <v>175</v>
      </c>
      <c r="J3" s="144" t="s">
        <v>176</v>
      </c>
      <c r="K3" s="144" t="s">
        <v>177</v>
      </c>
    </row>
    <row r="4" spans="1:11" s="58" customFormat="1" ht="20.100000000000001" customHeight="1" x14ac:dyDescent="0.35">
      <c r="A4" s="398" t="s">
        <v>10</v>
      </c>
      <c r="B4" s="470" t="s">
        <v>11</v>
      </c>
      <c r="C4" s="543" t="s">
        <v>153</v>
      </c>
      <c r="D4" s="455" t="s">
        <v>178</v>
      </c>
      <c r="E4" s="455" t="s">
        <v>179</v>
      </c>
      <c r="F4" s="455" t="s">
        <v>178</v>
      </c>
      <c r="G4" s="455" t="s">
        <v>179</v>
      </c>
      <c r="H4" s="455" t="s">
        <v>178</v>
      </c>
      <c r="I4" s="455" t="s">
        <v>178</v>
      </c>
      <c r="J4" s="455" t="s">
        <v>178</v>
      </c>
      <c r="K4" s="455" t="s">
        <v>178</v>
      </c>
    </row>
    <row r="5" spans="1:11" s="58" customFormat="1" ht="20.100000000000001" customHeight="1" x14ac:dyDescent="0.35">
      <c r="A5" s="398" t="s">
        <v>12</v>
      </c>
      <c r="B5" s="470" t="s">
        <v>13</v>
      </c>
      <c r="C5" s="543" t="s">
        <v>428</v>
      </c>
      <c r="D5" s="455" t="s">
        <v>178</v>
      </c>
      <c r="E5" s="455" t="s">
        <v>178</v>
      </c>
      <c r="F5" s="455" t="s">
        <v>178</v>
      </c>
      <c r="G5" s="455" t="s">
        <v>179</v>
      </c>
      <c r="H5" s="455" t="s">
        <v>179</v>
      </c>
      <c r="I5" s="455" t="s">
        <v>178</v>
      </c>
      <c r="J5" s="455" t="s">
        <v>178</v>
      </c>
      <c r="K5" s="455" t="s">
        <v>178</v>
      </c>
    </row>
    <row r="6" spans="1:11" s="58" customFormat="1" ht="20.100000000000001" customHeight="1" x14ac:dyDescent="0.35">
      <c r="A6" s="398" t="s">
        <v>12</v>
      </c>
      <c r="B6" s="470" t="s">
        <v>14</v>
      </c>
      <c r="C6" s="543" t="s">
        <v>428</v>
      </c>
      <c r="D6" s="455" t="s">
        <v>178</v>
      </c>
      <c r="E6" s="455" t="s">
        <v>178</v>
      </c>
      <c r="F6" s="455" t="s">
        <v>178</v>
      </c>
      <c r="G6" s="455" t="s">
        <v>180</v>
      </c>
      <c r="H6" s="455" t="s">
        <v>178</v>
      </c>
      <c r="I6" s="455" t="s">
        <v>179</v>
      </c>
      <c r="J6" s="455" t="s">
        <v>179</v>
      </c>
      <c r="K6" s="455" t="s">
        <v>179</v>
      </c>
    </row>
    <row r="7" spans="1:11" s="58" customFormat="1" ht="20.100000000000001" customHeight="1" x14ac:dyDescent="0.35">
      <c r="A7" s="398" t="s">
        <v>15</v>
      </c>
      <c r="B7" s="470" t="s">
        <v>16</v>
      </c>
      <c r="C7" s="543" t="s">
        <v>428</v>
      </c>
      <c r="D7" s="455" t="s">
        <v>178</v>
      </c>
      <c r="E7" s="455" t="s">
        <v>178</v>
      </c>
      <c r="F7" s="455" t="s">
        <v>178</v>
      </c>
      <c r="G7" s="455" t="s">
        <v>178</v>
      </c>
      <c r="H7" s="455" t="s">
        <v>178</v>
      </c>
      <c r="I7" s="455" t="s">
        <v>178</v>
      </c>
      <c r="J7" s="455" t="s">
        <v>178</v>
      </c>
      <c r="K7" s="455" t="s">
        <v>178</v>
      </c>
    </row>
    <row r="8" spans="1:11" s="58" customFormat="1" ht="20.100000000000001" customHeight="1" x14ac:dyDescent="0.35">
      <c r="A8" s="398" t="s">
        <v>15</v>
      </c>
      <c r="B8" s="470" t="s">
        <v>17</v>
      </c>
      <c r="C8" s="543" t="s">
        <v>153</v>
      </c>
      <c r="D8" s="455" t="s">
        <v>179</v>
      </c>
      <c r="E8" s="455" t="s">
        <v>445</v>
      </c>
      <c r="F8" s="455" t="s">
        <v>179</v>
      </c>
      <c r="G8" s="455" t="s">
        <v>179</v>
      </c>
      <c r="H8" s="455" t="s">
        <v>179</v>
      </c>
      <c r="I8" s="455" t="s">
        <v>179</v>
      </c>
      <c r="J8" s="455" t="s">
        <v>179</v>
      </c>
      <c r="K8" s="455" t="s">
        <v>179</v>
      </c>
    </row>
    <row r="9" spans="1:11" s="58" customFormat="1" ht="20.100000000000001" customHeight="1" x14ac:dyDescent="0.35">
      <c r="A9" s="398" t="s">
        <v>15</v>
      </c>
      <c r="B9" s="470" t="s">
        <v>18</v>
      </c>
      <c r="C9" s="543" t="s">
        <v>153</v>
      </c>
      <c r="D9" s="455" t="s">
        <v>178</v>
      </c>
      <c r="E9" s="455" t="s">
        <v>179</v>
      </c>
      <c r="F9" s="455" t="s">
        <v>178</v>
      </c>
      <c r="G9" s="455" t="s">
        <v>179</v>
      </c>
      <c r="H9" s="455" t="s">
        <v>178</v>
      </c>
      <c r="I9" s="455" t="s">
        <v>178</v>
      </c>
      <c r="J9" s="455" t="s">
        <v>178</v>
      </c>
      <c r="K9" s="455" t="s">
        <v>178</v>
      </c>
    </row>
    <row r="10" spans="1:11" s="58" customFormat="1" ht="20.100000000000001" customHeight="1" x14ac:dyDescent="0.35">
      <c r="A10" s="398" t="s">
        <v>15</v>
      </c>
      <c r="B10" s="470" t="s">
        <v>19</v>
      </c>
      <c r="C10" s="543" t="s">
        <v>428</v>
      </c>
      <c r="D10" s="455" t="s">
        <v>178</v>
      </c>
      <c r="E10" s="455" t="s">
        <v>178</v>
      </c>
      <c r="F10" s="455" t="s">
        <v>178</v>
      </c>
      <c r="G10" s="455" t="s">
        <v>445</v>
      </c>
      <c r="H10" s="455" t="s">
        <v>178</v>
      </c>
      <c r="I10" s="455" t="s">
        <v>178</v>
      </c>
      <c r="J10" s="455" t="s">
        <v>178</v>
      </c>
      <c r="K10" s="455" t="s">
        <v>178</v>
      </c>
    </row>
    <row r="11" spans="1:11" s="58" customFormat="1" ht="20.100000000000001" customHeight="1" x14ac:dyDescent="0.35">
      <c r="A11" s="398" t="s">
        <v>15</v>
      </c>
      <c r="B11" s="470" t="s">
        <v>20</v>
      </c>
      <c r="C11" s="543" t="s">
        <v>428</v>
      </c>
      <c r="D11" s="455" t="s">
        <v>178</v>
      </c>
      <c r="E11" s="455" t="s">
        <v>178</v>
      </c>
      <c r="F11" s="455" t="s">
        <v>178</v>
      </c>
      <c r="G11" s="455" t="s">
        <v>179</v>
      </c>
      <c r="H11" s="455" t="s">
        <v>178</v>
      </c>
      <c r="I11" s="455" t="s">
        <v>178</v>
      </c>
      <c r="J11" s="455" t="s">
        <v>179</v>
      </c>
      <c r="K11" s="455" t="s">
        <v>179</v>
      </c>
    </row>
    <row r="12" spans="1:11" s="58" customFormat="1" ht="20.100000000000001" customHeight="1" x14ac:dyDescent="0.35">
      <c r="A12" s="398" t="s">
        <v>15</v>
      </c>
      <c r="B12" s="470" t="s">
        <v>21</v>
      </c>
      <c r="C12" s="543" t="s">
        <v>428</v>
      </c>
      <c r="D12" s="455" t="s">
        <v>178</v>
      </c>
      <c r="E12" s="455" t="s">
        <v>179</v>
      </c>
      <c r="F12" s="455" t="s">
        <v>179</v>
      </c>
      <c r="G12" s="455" t="s">
        <v>179</v>
      </c>
      <c r="H12" s="455" t="s">
        <v>178</v>
      </c>
      <c r="I12" s="455" t="s">
        <v>179</v>
      </c>
      <c r="J12" s="455" t="s">
        <v>179</v>
      </c>
      <c r="K12" s="455" t="s">
        <v>179</v>
      </c>
    </row>
    <row r="13" spans="1:11" s="58" customFormat="1" ht="20.100000000000001" customHeight="1" x14ac:dyDescent="0.35">
      <c r="A13" s="398" t="s">
        <v>22</v>
      </c>
      <c r="B13" s="470" t="s">
        <v>23</v>
      </c>
      <c r="C13" s="543" t="s">
        <v>153</v>
      </c>
      <c r="D13" s="455" t="s">
        <v>178</v>
      </c>
      <c r="E13" s="455" t="s">
        <v>178</v>
      </c>
      <c r="F13" s="455" t="s">
        <v>178</v>
      </c>
      <c r="G13" s="455" t="s">
        <v>178</v>
      </c>
      <c r="H13" s="455" t="s">
        <v>178</v>
      </c>
      <c r="I13" s="455" t="s">
        <v>178</v>
      </c>
      <c r="J13" s="455" t="s">
        <v>178</v>
      </c>
      <c r="K13" s="455" t="s">
        <v>178</v>
      </c>
    </row>
    <row r="14" spans="1:11" s="58" customFormat="1" ht="20.100000000000001" customHeight="1" x14ac:dyDescent="0.35">
      <c r="A14" s="398" t="s">
        <v>24</v>
      </c>
      <c r="B14" s="470" t="s">
        <v>25</v>
      </c>
      <c r="C14" s="543" t="s">
        <v>153</v>
      </c>
      <c r="D14" s="455" t="s">
        <v>178</v>
      </c>
      <c r="E14" s="455" t="s">
        <v>178</v>
      </c>
      <c r="F14" s="455" t="s">
        <v>178</v>
      </c>
      <c r="G14" s="455" t="s">
        <v>178</v>
      </c>
      <c r="H14" s="455" t="s">
        <v>178</v>
      </c>
      <c r="I14" s="455" t="s">
        <v>178</v>
      </c>
      <c r="J14" s="455" t="s">
        <v>178</v>
      </c>
      <c r="K14" s="455" t="s">
        <v>178</v>
      </c>
    </row>
    <row r="15" spans="1:11" s="58" customFormat="1" ht="20.100000000000001" customHeight="1" x14ac:dyDescent="0.35">
      <c r="A15" s="398" t="s">
        <v>26</v>
      </c>
      <c r="B15" s="470" t="s">
        <v>27</v>
      </c>
      <c r="C15" s="543" t="s">
        <v>428</v>
      </c>
      <c r="D15" s="455" t="s">
        <v>178</v>
      </c>
      <c r="E15" s="455" t="s">
        <v>178</v>
      </c>
      <c r="F15" s="455" t="s">
        <v>178</v>
      </c>
      <c r="G15" s="455" t="s">
        <v>178</v>
      </c>
      <c r="H15" s="455" t="s">
        <v>178</v>
      </c>
      <c r="I15" s="455" t="s">
        <v>178</v>
      </c>
      <c r="J15" s="455" t="s">
        <v>178</v>
      </c>
      <c r="K15" s="455" t="s">
        <v>178</v>
      </c>
    </row>
    <row r="16" spans="1:11" s="58" customFormat="1" ht="20.100000000000001" customHeight="1" x14ac:dyDescent="0.35">
      <c r="A16" s="398" t="s">
        <v>28</v>
      </c>
      <c r="B16" s="470" t="s">
        <v>29</v>
      </c>
      <c r="C16" s="543" t="s">
        <v>153</v>
      </c>
      <c r="D16" s="455" t="s">
        <v>178</v>
      </c>
      <c r="E16" s="455" t="s">
        <v>178</v>
      </c>
      <c r="F16" s="455" t="s">
        <v>178</v>
      </c>
      <c r="G16" s="455" t="s">
        <v>179</v>
      </c>
      <c r="H16" s="455" t="s">
        <v>178</v>
      </c>
      <c r="I16" s="455" t="s">
        <v>179</v>
      </c>
      <c r="J16" s="455" t="s">
        <v>179</v>
      </c>
      <c r="K16" s="455" t="s">
        <v>179</v>
      </c>
    </row>
    <row r="17" spans="1:11" s="58" customFormat="1" ht="20.100000000000001" customHeight="1" x14ac:dyDescent="0.35">
      <c r="A17" s="398" t="s">
        <v>28</v>
      </c>
      <c r="B17" s="470" t="s">
        <v>30</v>
      </c>
      <c r="C17" s="543" t="s">
        <v>428</v>
      </c>
      <c r="D17" s="455" t="s">
        <v>178</v>
      </c>
      <c r="E17" s="455" t="s">
        <v>179</v>
      </c>
      <c r="F17" s="455" t="s">
        <v>178</v>
      </c>
      <c r="G17" s="455" t="s">
        <v>180</v>
      </c>
      <c r="H17" s="455" t="s">
        <v>178</v>
      </c>
      <c r="I17" s="455" t="s">
        <v>178</v>
      </c>
      <c r="J17" s="455" t="s">
        <v>179</v>
      </c>
      <c r="K17" s="455" t="s">
        <v>178</v>
      </c>
    </row>
    <row r="18" spans="1:11" s="58" customFormat="1" ht="20.100000000000001" customHeight="1" x14ac:dyDescent="0.35">
      <c r="A18" s="398" t="s">
        <v>28</v>
      </c>
      <c r="B18" s="470" t="s">
        <v>315</v>
      </c>
      <c r="C18" s="543" t="s">
        <v>428</v>
      </c>
      <c r="D18" s="455" t="s">
        <v>178</v>
      </c>
      <c r="E18" s="455" t="s">
        <v>179</v>
      </c>
      <c r="F18" s="455" t="s">
        <v>178</v>
      </c>
      <c r="G18" s="455" t="s">
        <v>179</v>
      </c>
      <c r="H18" s="455" t="s">
        <v>179</v>
      </c>
      <c r="I18" s="455" t="s">
        <v>178</v>
      </c>
      <c r="J18" s="455" t="s">
        <v>178</v>
      </c>
      <c r="K18" s="455" t="s">
        <v>178</v>
      </c>
    </row>
    <row r="19" spans="1:11" s="58" customFormat="1" ht="20.100000000000001" customHeight="1" x14ac:dyDescent="0.35">
      <c r="A19" s="398" t="s">
        <v>31</v>
      </c>
      <c r="B19" s="470" t="s">
        <v>32</v>
      </c>
      <c r="C19" s="543" t="s">
        <v>153</v>
      </c>
      <c r="D19" s="455" t="s">
        <v>178</v>
      </c>
      <c r="E19" s="455" t="s">
        <v>178</v>
      </c>
      <c r="F19" s="455" t="s">
        <v>178</v>
      </c>
      <c r="G19" s="455" t="s">
        <v>179</v>
      </c>
      <c r="H19" s="455" t="s">
        <v>178</v>
      </c>
      <c r="I19" s="455" t="s">
        <v>178</v>
      </c>
      <c r="J19" s="455" t="s">
        <v>179</v>
      </c>
      <c r="K19" s="455" t="s">
        <v>178</v>
      </c>
    </row>
    <row r="20" spans="1:11" s="58" customFormat="1" ht="20.100000000000001" customHeight="1" x14ac:dyDescent="0.35">
      <c r="A20" s="398" t="s">
        <v>33</v>
      </c>
      <c r="B20" s="470" t="s">
        <v>34</v>
      </c>
      <c r="C20" s="543" t="s">
        <v>153</v>
      </c>
      <c r="D20" s="455" t="s">
        <v>178</v>
      </c>
      <c r="E20" s="455" t="s">
        <v>178</v>
      </c>
      <c r="F20" s="455" t="s">
        <v>178</v>
      </c>
      <c r="G20" s="455" t="s">
        <v>179</v>
      </c>
      <c r="H20" s="455" t="s">
        <v>179</v>
      </c>
      <c r="I20" s="455" t="s">
        <v>178</v>
      </c>
      <c r="J20" s="455" t="s">
        <v>178</v>
      </c>
      <c r="K20" s="455" t="s">
        <v>178</v>
      </c>
    </row>
    <row r="21" spans="1:11" s="58" customFormat="1" ht="20.100000000000001" customHeight="1" x14ac:dyDescent="0.35">
      <c r="A21" s="398" t="s">
        <v>33</v>
      </c>
      <c r="B21" s="470" t="s">
        <v>35</v>
      </c>
      <c r="C21" s="543" t="s">
        <v>153</v>
      </c>
      <c r="D21" s="455" t="s">
        <v>178</v>
      </c>
      <c r="E21" s="455" t="s">
        <v>179</v>
      </c>
      <c r="F21" s="455" t="s">
        <v>178</v>
      </c>
      <c r="G21" s="455" t="s">
        <v>179</v>
      </c>
      <c r="H21" s="455" t="s">
        <v>178</v>
      </c>
      <c r="I21" s="455" t="s">
        <v>178</v>
      </c>
      <c r="J21" s="455" t="s">
        <v>179</v>
      </c>
      <c r="K21" s="455" t="s">
        <v>179</v>
      </c>
    </row>
    <row r="22" spans="1:11" s="58" customFormat="1" ht="20.100000000000001" customHeight="1" x14ac:dyDescent="0.35">
      <c r="A22" s="398" t="s">
        <v>33</v>
      </c>
      <c r="B22" s="470" t="s">
        <v>36</v>
      </c>
      <c r="C22" s="543" t="s">
        <v>428</v>
      </c>
      <c r="D22" s="455" t="s">
        <v>179</v>
      </c>
      <c r="E22" s="455" t="s">
        <v>445</v>
      </c>
      <c r="F22" s="455" t="s">
        <v>179</v>
      </c>
      <c r="G22" s="455" t="s">
        <v>445</v>
      </c>
      <c r="H22" s="455" t="s">
        <v>179</v>
      </c>
      <c r="I22" s="455" t="s">
        <v>179</v>
      </c>
      <c r="J22" s="455" t="s">
        <v>179</v>
      </c>
      <c r="K22" s="455" t="s">
        <v>179</v>
      </c>
    </row>
    <row r="23" spans="1:11" s="58" customFormat="1" ht="20.100000000000001" customHeight="1" x14ac:dyDescent="0.35">
      <c r="A23" s="398" t="s">
        <v>37</v>
      </c>
      <c r="B23" s="470" t="s">
        <v>38</v>
      </c>
      <c r="C23" s="543" t="s">
        <v>153</v>
      </c>
      <c r="D23" s="455" t="s">
        <v>179</v>
      </c>
      <c r="E23" s="455" t="s">
        <v>179</v>
      </c>
      <c r="F23" s="455" t="s">
        <v>178</v>
      </c>
      <c r="G23" s="455" t="s">
        <v>179</v>
      </c>
      <c r="H23" s="455" t="s">
        <v>178</v>
      </c>
      <c r="I23" s="455" t="s">
        <v>179</v>
      </c>
      <c r="J23" s="455" t="s">
        <v>179</v>
      </c>
      <c r="K23" s="455" t="s">
        <v>179</v>
      </c>
    </row>
    <row r="24" spans="1:11" s="58" customFormat="1" ht="20.100000000000001" customHeight="1" x14ac:dyDescent="0.35">
      <c r="A24" s="398" t="s">
        <v>39</v>
      </c>
      <c r="B24" s="470" t="s">
        <v>40</v>
      </c>
      <c r="C24" s="543" t="s">
        <v>153</v>
      </c>
      <c r="D24" s="455" t="s">
        <v>178</v>
      </c>
      <c r="E24" s="455" t="s">
        <v>178</v>
      </c>
      <c r="F24" s="455" t="s">
        <v>178</v>
      </c>
      <c r="G24" s="455" t="s">
        <v>178</v>
      </c>
      <c r="H24" s="455" t="s">
        <v>178</v>
      </c>
      <c r="I24" s="455" t="s">
        <v>178</v>
      </c>
      <c r="J24" s="455" t="s">
        <v>178</v>
      </c>
      <c r="K24" s="455" t="s">
        <v>178</v>
      </c>
    </row>
    <row r="25" spans="1:11" s="58" customFormat="1" ht="20.100000000000001" customHeight="1" x14ac:dyDescent="0.35">
      <c r="A25" s="398" t="s">
        <v>41</v>
      </c>
      <c r="B25" s="470" t="s">
        <v>42</v>
      </c>
      <c r="C25" s="543" t="s">
        <v>153</v>
      </c>
      <c r="D25" s="455" t="s">
        <v>178</v>
      </c>
      <c r="E25" s="455" t="s">
        <v>179</v>
      </c>
      <c r="F25" s="455" t="s">
        <v>178</v>
      </c>
      <c r="G25" s="455" t="s">
        <v>179</v>
      </c>
      <c r="H25" s="455" t="s">
        <v>178</v>
      </c>
      <c r="I25" s="455" t="s">
        <v>178</v>
      </c>
      <c r="J25" s="455" t="s">
        <v>178</v>
      </c>
      <c r="K25" s="455" t="s">
        <v>178</v>
      </c>
    </row>
    <row r="26" spans="1:11" s="58" customFormat="1" ht="20.100000000000001" customHeight="1" x14ac:dyDescent="0.35">
      <c r="A26" s="398" t="s">
        <v>41</v>
      </c>
      <c r="B26" s="470" t="s">
        <v>43</v>
      </c>
      <c r="C26" s="543" t="s">
        <v>153</v>
      </c>
      <c r="D26" s="455" t="s">
        <v>178</v>
      </c>
      <c r="E26" s="455" t="s">
        <v>179</v>
      </c>
      <c r="F26" s="455" t="s">
        <v>178</v>
      </c>
      <c r="G26" s="455" t="s">
        <v>180</v>
      </c>
      <c r="H26" s="455" t="s">
        <v>179</v>
      </c>
      <c r="I26" s="455" t="s">
        <v>178</v>
      </c>
      <c r="J26" s="455" t="s">
        <v>179</v>
      </c>
      <c r="K26" s="455" t="s">
        <v>178</v>
      </c>
    </row>
    <row r="27" spans="1:11" s="58" customFormat="1" ht="20.100000000000001" customHeight="1" x14ac:dyDescent="0.35">
      <c r="A27" s="398" t="s">
        <v>44</v>
      </c>
      <c r="B27" s="470" t="s">
        <v>45</v>
      </c>
      <c r="C27" s="543" t="s">
        <v>153</v>
      </c>
      <c r="D27" s="455" t="s">
        <v>178</v>
      </c>
      <c r="E27" s="455" t="s">
        <v>179</v>
      </c>
      <c r="F27" s="455" t="s">
        <v>179</v>
      </c>
      <c r="G27" s="455" t="s">
        <v>179</v>
      </c>
      <c r="H27" s="455" t="s">
        <v>179</v>
      </c>
      <c r="I27" s="455" t="s">
        <v>179</v>
      </c>
      <c r="J27" s="455" t="s">
        <v>179</v>
      </c>
      <c r="K27" s="455" t="s">
        <v>179</v>
      </c>
    </row>
    <row r="28" spans="1:11" s="58" customFormat="1" ht="20.100000000000001" customHeight="1" x14ac:dyDescent="0.35">
      <c r="A28" s="398" t="s">
        <v>46</v>
      </c>
      <c r="B28" s="470" t="s">
        <v>47</v>
      </c>
      <c r="C28" s="543" t="s">
        <v>428</v>
      </c>
      <c r="D28" s="455" t="s">
        <v>179</v>
      </c>
      <c r="E28" s="455" t="s">
        <v>179</v>
      </c>
      <c r="F28" s="455" t="s">
        <v>179</v>
      </c>
      <c r="G28" s="455" t="s">
        <v>445</v>
      </c>
      <c r="H28" s="455" t="s">
        <v>179</v>
      </c>
      <c r="I28" s="455" t="s">
        <v>179</v>
      </c>
      <c r="J28" s="455" t="s">
        <v>179</v>
      </c>
      <c r="K28" s="455" t="s">
        <v>179</v>
      </c>
    </row>
    <row r="29" spans="1:11" s="58" customFormat="1" ht="20.100000000000001" customHeight="1" x14ac:dyDescent="0.35">
      <c r="A29" s="398" t="s">
        <v>48</v>
      </c>
      <c r="B29" s="470" t="s">
        <v>49</v>
      </c>
      <c r="C29" s="543" t="s">
        <v>153</v>
      </c>
      <c r="D29" s="455" t="s">
        <v>178</v>
      </c>
      <c r="E29" s="455" t="s">
        <v>179</v>
      </c>
      <c r="F29" s="455" t="s">
        <v>178</v>
      </c>
      <c r="G29" s="455" t="s">
        <v>180</v>
      </c>
      <c r="H29" s="455" t="s">
        <v>179</v>
      </c>
      <c r="I29" s="455" t="s">
        <v>178</v>
      </c>
      <c r="J29" s="455" t="s">
        <v>179</v>
      </c>
      <c r="K29" s="455" t="s">
        <v>179</v>
      </c>
    </row>
    <row r="30" spans="1:11" s="58" customFormat="1" ht="20.100000000000001" customHeight="1" x14ac:dyDescent="0.35">
      <c r="A30" s="398" t="s">
        <v>50</v>
      </c>
      <c r="B30" s="470" t="s">
        <v>51</v>
      </c>
      <c r="C30" s="543" t="s">
        <v>428</v>
      </c>
      <c r="D30" s="455" t="s">
        <v>178</v>
      </c>
      <c r="E30" s="455" t="s">
        <v>178</v>
      </c>
      <c r="F30" s="455" t="s">
        <v>178</v>
      </c>
      <c r="G30" s="455" t="s">
        <v>178</v>
      </c>
      <c r="H30" s="455" t="s">
        <v>178</v>
      </c>
      <c r="I30" s="455" t="s">
        <v>178</v>
      </c>
      <c r="J30" s="455" t="s">
        <v>178</v>
      </c>
      <c r="K30" s="455" t="s">
        <v>178</v>
      </c>
    </row>
    <row r="31" spans="1:11" s="58" customFormat="1" ht="20.100000000000001" customHeight="1" x14ac:dyDescent="0.35">
      <c r="A31" s="398" t="s">
        <v>50</v>
      </c>
      <c r="B31" s="470" t="s">
        <v>52</v>
      </c>
      <c r="C31" s="543" t="s">
        <v>428</v>
      </c>
      <c r="D31" s="455" t="s">
        <v>178</v>
      </c>
      <c r="E31" s="455" t="s">
        <v>179</v>
      </c>
      <c r="F31" s="455" t="s">
        <v>178</v>
      </c>
      <c r="G31" s="455" t="s">
        <v>179</v>
      </c>
      <c r="H31" s="455" t="s">
        <v>178</v>
      </c>
      <c r="I31" s="455" t="s">
        <v>178</v>
      </c>
      <c r="J31" s="455" t="s">
        <v>179</v>
      </c>
      <c r="K31" s="455" t="s">
        <v>179</v>
      </c>
    </row>
    <row r="32" spans="1:11" s="58" customFormat="1" ht="20.100000000000001" customHeight="1" x14ac:dyDescent="0.35">
      <c r="A32" s="398" t="s">
        <v>50</v>
      </c>
      <c r="B32" s="470" t="s">
        <v>53</v>
      </c>
      <c r="C32" s="543" t="s">
        <v>428</v>
      </c>
      <c r="D32" s="455" t="s">
        <v>178</v>
      </c>
      <c r="E32" s="455" t="s">
        <v>180</v>
      </c>
      <c r="F32" s="455" t="s">
        <v>178</v>
      </c>
      <c r="G32" s="455" t="s">
        <v>445</v>
      </c>
      <c r="H32" s="455" t="s">
        <v>178</v>
      </c>
      <c r="I32" s="455" t="s">
        <v>178</v>
      </c>
      <c r="J32" s="455" t="s">
        <v>179</v>
      </c>
      <c r="K32" s="455" t="s">
        <v>179</v>
      </c>
    </row>
    <row r="33" spans="1:11" s="58" customFormat="1" ht="20.100000000000001" customHeight="1" x14ac:dyDescent="0.35">
      <c r="A33" s="398" t="s">
        <v>54</v>
      </c>
      <c r="B33" s="470" t="s">
        <v>55</v>
      </c>
      <c r="C33" s="543" t="s">
        <v>428</v>
      </c>
      <c r="D33" s="455" t="s">
        <v>178</v>
      </c>
      <c r="E33" s="455" t="s">
        <v>180</v>
      </c>
      <c r="F33" s="455" t="s">
        <v>178</v>
      </c>
      <c r="G33" s="455" t="s">
        <v>180</v>
      </c>
      <c r="H33" s="455" t="s">
        <v>178</v>
      </c>
      <c r="I33" s="455" t="s">
        <v>178</v>
      </c>
      <c r="J33" s="455" t="s">
        <v>178</v>
      </c>
      <c r="K33" s="455" t="s">
        <v>178</v>
      </c>
    </row>
    <row r="34" spans="1:11" s="58" customFormat="1" ht="20.100000000000001" customHeight="1" x14ac:dyDescent="0.35">
      <c r="A34" s="398" t="s">
        <v>54</v>
      </c>
      <c r="B34" s="470" t="s">
        <v>56</v>
      </c>
      <c r="C34" s="543" t="s">
        <v>153</v>
      </c>
      <c r="D34" s="455" t="s">
        <v>178</v>
      </c>
      <c r="E34" s="455" t="s">
        <v>178</v>
      </c>
      <c r="F34" s="455" t="s">
        <v>178</v>
      </c>
      <c r="G34" s="455" t="s">
        <v>179</v>
      </c>
      <c r="H34" s="455" t="s">
        <v>178</v>
      </c>
      <c r="I34" s="455" t="s">
        <v>178</v>
      </c>
      <c r="J34" s="455" t="s">
        <v>178</v>
      </c>
      <c r="K34" s="455" t="s">
        <v>178</v>
      </c>
    </row>
    <row r="35" spans="1:11" s="58" customFormat="1" ht="20.100000000000001" customHeight="1" x14ac:dyDescent="0.35">
      <c r="A35" s="398" t="s">
        <v>57</v>
      </c>
      <c r="B35" s="470" t="s">
        <v>58</v>
      </c>
      <c r="C35" s="543" t="s">
        <v>153</v>
      </c>
      <c r="D35" s="455" t="s">
        <v>178</v>
      </c>
      <c r="E35" s="455" t="s">
        <v>178</v>
      </c>
      <c r="F35" s="455" t="s">
        <v>178</v>
      </c>
      <c r="G35" s="455" t="s">
        <v>179</v>
      </c>
      <c r="H35" s="455" t="s">
        <v>178</v>
      </c>
      <c r="I35" s="455" t="s">
        <v>179</v>
      </c>
      <c r="J35" s="455" t="s">
        <v>179</v>
      </c>
      <c r="K35" s="455" t="s">
        <v>179</v>
      </c>
    </row>
    <row r="36" spans="1:11" s="58" customFormat="1" ht="20.100000000000001" customHeight="1" x14ac:dyDescent="0.35">
      <c r="A36" s="398" t="s">
        <v>59</v>
      </c>
      <c r="B36" s="470" t="s">
        <v>60</v>
      </c>
      <c r="C36" s="543" t="s">
        <v>153</v>
      </c>
      <c r="D36" s="455" t="s">
        <v>179</v>
      </c>
      <c r="E36" s="455" t="s">
        <v>179</v>
      </c>
      <c r="F36" s="455" t="s">
        <v>178</v>
      </c>
      <c r="G36" s="455" t="s">
        <v>179</v>
      </c>
      <c r="H36" s="455" t="s">
        <v>179</v>
      </c>
      <c r="I36" s="455" t="s">
        <v>178</v>
      </c>
      <c r="J36" s="455" t="s">
        <v>178</v>
      </c>
      <c r="K36" s="455" t="s">
        <v>178</v>
      </c>
    </row>
    <row r="37" spans="1:11" s="58" customFormat="1" ht="20.100000000000001" customHeight="1" x14ac:dyDescent="0.35">
      <c r="A37" s="398" t="s">
        <v>61</v>
      </c>
      <c r="B37" s="470" t="s">
        <v>62</v>
      </c>
      <c r="C37" s="543" t="s">
        <v>153</v>
      </c>
      <c r="D37" s="455" t="s">
        <v>178</v>
      </c>
      <c r="E37" s="455" t="s">
        <v>179</v>
      </c>
      <c r="F37" s="455" t="s">
        <v>179</v>
      </c>
      <c r="G37" s="455" t="s">
        <v>179</v>
      </c>
      <c r="H37" s="455" t="s">
        <v>179</v>
      </c>
      <c r="I37" s="455" t="s">
        <v>179</v>
      </c>
      <c r="J37" s="455" t="s">
        <v>179</v>
      </c>
      <c r="K37" s="455" t="s">
        <v>179</v>
      </c>
    </row>
    <row r="38" spans="1:11" s="58" customFormat="1" ht="20.100000000000001" customHeight="1" x14ac:dyDescent="0.35">
      <c r="A38" s="398" t="s">
        <v>61</v>
      </c>
      <c r="B38" s="470" t="s">
        <v>63</v>
      </c>
      <c r="C38" s="543" t="s">
        <v>428</v>
      </c>
      <c r="D38" s="455" t="s">
        <v>178</v>
      </c>
      <c r="E38" s="455" t="s">
        <v>178</v>
      </c>
      <c r="F38" s="455" t="s">
        <v>178</v>
      </c>
      <c r="G38" s="455" t="s">
        <v>179</v>
      </c>
      <c r="H38" s="455" t="s">
        <v>178</v>
      </c>
      <c r="I38" s="455" t="s">
        <v>178</v>
      </c>
      <c r="J38" s="455" t="s">
        <v>178</v>
      </c>
      <c r="K38" s="455" t="s">
        <v>178</v>
      </c>
    </row>
    <row r="39" spans="1:11" s="58" customFormat="1" ht="20.100000000000001" customHeight="1" x14ac:dyDescent="0.35">
      <c r="A39" s="398" t="s">
        <v>64</v>
      </c>
      <c r="B39" s="470" t="s">
        <v>65</v>
      </c>
      <c r="C39" s="543" t="s">
        <v>428</v>
      </c>
      <c r="D39" s="455" t="s">
        <v>178</v>
      </c>
      <c r="E39" s="455" t="s">
        <v>178</v>
      </c>
      <c r="F39" s="455" t="s">
        <v>178</v>
      </c>
      <c r="G39" s="455" t="s">
        <v>179</v>
      </c>
      <c r="H39" s="455" t="s">
        <v>179</v>
      </c>
      <c r="I39" s="455" t="s">
        <v>179</v>
      </c>
      <c r="J39" s="455" t="s">
        <v>179</v>
      </c>
      <c r="K39" s="455" t="s">
        <v>179</v>
      </c>
    </row>
    <row r="40" spans="1:11" s="58" customFormat="1" ht="20.100000000000001" customHeight="1" x14ac:dyDescent="0.35">
      <c r="A40" s="398" t="s">
        <v>64</v>
      </c>
      <c r="B40" s="470" t="s">
        <v>66</v>
      </c>
      <c r="C40" s="543" t="s">
        <v>153</v>
      </c>
      <c r="D40" s="455" t="s">
        <v>178</v>
      </c>
      <c r="E40" s="455" t="s">
        <v>179</v>
      </c>
      <c r="F40" s="455" t="s">
        <v>178</v>
      </c>
      <c r="G40" s="455" t="s">
        <v>179</v>
      </c>
      <c r="H40" s="455" t="s">
        <v>178</v>
      </c>
      <c r="I40" s="455" t="s">
        <v>178</v>
      </c>
      <c r="J40" s="455" t="s">
        <v>178</v>
      </c>
      <c r="K40" s="455" t="s">
        <v>178</v>
      </c>
    </row>
    <row r="41" spans="1:11" s="58" customFormat="1" ht="20.100000000000001" customHeight="1" x14ac:dyDescent="0.35">
      <c r="A41" s="398" t="s">
        <v>67</v>
      </c>
      <c r="B41" s="470" t="s">
        <v>68</v>
      </c>
      <c r="C41" s="543" t="s">
        <v>153</v>
      </c>
      <c r="D41" s="455" t="s">
        <v>179</v>
      </c>
      <c r="E41" s="455" t="s">
        <v>178</v>
      </c>
      <c r="F41" s="455" t="s">
        <v>178</v>
      </c>
      <c r="G41" s="455" t="s">
        <v>178</v>
      </c>
      <c r="H41" s="455" t="s">
        <v>178</v>
      </c>
      <c r="I41" s="455" t="s">
        <v>178</v>
      </c>
      <c r="J41" s="455" t="s">
        <v>179</v>
      </c>
      <c r="K41" s="455" t="s">
        <v>178</v>
      </c>
    </row>
    <row r="42" spans="1:11" s="58" customFormat="1" ht="20.100000000000001" customHeight="1" x14ac:dyDescent="0.35">
      <c r="A42" s="398" t="s">
        <v>69</v>
      </c>
      <c r="B42" s="470" t="s">
        <v>70</v>
      </c>
      <c r="C42" s="543" t="s">
        <v>153</v>
      </c>
      <c r="D42" s="455" t="s">
        <v>178</v>
      </c>
      <c r="E42" s="455" t="s">
        <v>178</v>
      </c>
      <c r="F42" s="455" t="s">
        <v>178</v>
      </c>
      <c r="G42" s="455" t="s">
        <v>178</v>
      </c>
      <c r="H42" s="455" t="s">
        <v>178</v>
      </c>
      <c r="I42" s="455" t="s">
        <v>178</v>
      </c>
      <c r="J42" s="455" t="s">
        <v>178</v>
      </c>
      <c r="K42" s="455" t="s">
        <v>178</v>
      </c>
    </row>
    <row r="43" spans="1:11" s="58" customFormat="1" ht="20.100000000000001" customHeight="1" x14ac:dyDescent="0.35">
      <c r="A43" s="398" t="s">
        <v>71</v>
      </c>
      <c r="B43" s="470" t="s">
        <v>72</v>
      </c>
      <c r="C43" s="543" t="s">
        <v>428</v>
      </c>
      <c r="D43" s="455" t="s">
        <v>178</v>
      </c>
      <c r="E43" s="455" t="s">
        <v>179</v>
      </c>
      <c r="F43" s="455" t="s">
        <v>178</v>
      </c>
      <c r="G43" s="455" t="s">
        <v>179</v>
      </c>
      <c r="H43" s="455" t="s">
        <v>178</v>
      </c>
      <c r="I43" s="455" t="s">
        <v>178</v>
      </c>
      <c r="J43" s="455" t="s">
        <v>178</v>
      </c>
      <c r="K43" s="455" t="s">
        <v>178</v>
      </c>
    </row>
    <row r="44" spans="1:11" s="58" customFormat="1" ht="20.100000000000001" customHeight="1" x14ac:dyDescent="0.35">
      <c r="A44" s="398" t="s">
        <v>71</v>
      </c>
      <c r="B44" s="470" t="s">
        <v>73</v>
      </c>
      <c r="C44" s="543" t="s">
        <v>428</v>
      </c>
      <c r="D44" s="455" t="s">
        <v>178</v>
      </c>
      <c r="E44" s="455" t="s">
        <v>179</v>
      </c>
      <c r="F44" s="455" t="s">
        <v>178</v>
      </c>
      <c r="G44" s="455" t="s">
        <v>179</v>
      </c>
      <c r="H44" s="455" t="s">
        <v>178</v>
      </c>
      <c r="I44" s="455" t="s">
        <v>178</v>
      </c>
      <c r="J44" s="455" t="s">
        <v>178</v>
      </c>
      <c r="K44" s="455" t="s">
        <v>178</v>
      </c>
    </row>
    <row r="45" spans="1:11" s="58" customFormat="1" ht="20.100000000000001" customHeight="1" x14ac:dyDescent="0.35">
      <c r="A45" s="398" t="s">
        <v>71</v>
      </c>
      <c r="B45" s="470" t="s">
        <v>74</v>
      </c>
      <c r="C45" s="543" t="s">
        <v>153</v>
      </c>
      <c r="D45" s="455" t="s">
        <v>178</v>
      </c>
      <c r="E45" s="455" t="s">
        <v>179</v>
      </c>
      <c r="F45" s="455" t="s">
        <v>178</v>
      </c>
      <c r="G45" s="455" t="s">
        <v>179</v>
      </c>
      <c r="H45" s="455" t="s">
        <v>178</v>
      </c>
      <c r="I45" s="455" t="s">
        <v>178</v>
      </c>
      <c r="J45" s="455" t="s">
        <v>178</v>
      </c>
      <c r="K45" s="455" t="s">
        <v>178</v>
      </c>
    </row>
    <row r="46" spans="1:11" s="58" customFormat="1" ht="20.100000000000001" customHeight="1" x14ac:dyDescent="0.35">
      <c r="A46" s="398" t="s">
        <v>71</v>
      </c>
      <c r="B46" s="470" t="s">
        <v>75</v>
      </c>
      <c r="C46" s="543" t="s">
        <v>428</v>
      </c>
      <c r="D46" s="455" t="s">
        <v>178</v>
      </c>
      <c r="E46" s="455" t="s">
        <v>178</v>
      </c>
      <c r="F46" s="455" t="s">
        <v>178</v>
      </c>
      <c r="G46" s="455" t="s">
        <v>178</v>
      </c>
      <c r="H46" s="455" t="s">
        <v>178</v>
      </c>
      <c r="I46" s="455" t="s">
        <v>178</v>
      </c>
      <c r="J46" s="455" t="s">
        <v>178</v>
      </c>
      <c r="K46" s="455" t="s">
        <v>178</v>
      </c>
    </row>
    <row r="47" spans="1:11" s="58" customFormat="1" ht="20.100000000000001" customHeight="1" x14ac:dyDescent="0.35">
      <c r="A47" s="398" t="s">
        <v>71</v>
      </c>
      <c r="B47" s="470" t="s">
        <v>76</v>
      </c>
      <c r="C47" s="543" t="s">
        <v>153</v>
      </c>
      <c r="D47" s="455" t="s">
        <v>178</v>
      </c>
      <c r="E47" s="455" t="s">
        <v>179</v>
      </c>
      <c r="F47" s="455" t="s">
        <v>178</v>
      </c>
      <c r="G47" s="455" t="s">
        <v>179</v>
      </c>
      <c r="H47" s="455" t="s">
        <v>178</v>
      </c>
      <c r="I47" s="455" t="s">
        <v>179</v>
      </c>
      <c r="J47" s="455" t="s">
        <v>179</v>
      </c>
      <c r="K47" s="455" t="s">
        <v>179</v>
      </c>
    </row>
    <row r="48" spans="1:11" s="58" customFormat="1" ht="20.100000000000001" customHeight="1" x14ac:dyDescent="0.35">
      <c r="A48" s="398" t="s">
        <v>77</v>
      </c>
      <c r="B48" s="470" t="s">
        <v>78</v>
      </c>
      <c r="C48" s="543" t="s">
        <v>153</v>
      </c>
      <c r="D48" s="455" t="s">
        <v>178</v>
      </c>
      <c r="E48" s="455" t="s">
        <v>179</v>
      </c>
      <c r="F48" s="455" t="s">
        <v>179</v>
      </c>
      <c r="G48" s="455" t="s">
        <v>179</v>
      </c>
      <c r="H48" s="455" t="s">
        <v>179</v>
      </c>
      <c r="I48" s="455" t="s">
        <v>179</v>
      </c>
      <c r="J48" s="455" t="s">
        <v>179</v>
      </c>
      <c r="K48" s="455" t="s">
        <v>179</v>
      </c>
    </row>
    <row r="49" spans="1:11" s="58" customFormat="1" ht="20.100000000000001" customHeight="1" x14ac:dyDescent="0.35">
      <c r="A49" s="398" t="s">
        <v>77</v>
      </c>
      <c r="B49" s="470" t="s">
        <v>79</v>
      </c>
      <c r="C49" s="543" t="s">
        <v>153</v>
      </c>
      <c r="D49" s="455" t="s">
        <v>179</v>
      </c>
      <c r="E49" s="455" t="s">
        <v>445</v>
      </c>
      <c r="F49" s="455" t="s">
        <v>179</v>
      </c>
      <c r="G49" s="455" t="s">
        <v>179</v>
      </c>
      <c r="H49" s="455" t="s">
        <v>179</v>
      </c>
      <c r="I49" s="455" t="s">
        <v>178</v>
      </c>
      <c r="J49" s="455" t="s">
        <v>178</v>
      </c>
      <c r="K49" s="455" t="s">
        <v>178</v>
      </c>
    </row>
    <row r="50" spans="1:11" s="58" customFormat="1" ht="20.100000000000001" customHeight="1" x14ac:dyDescent="0.35">
      <c r="A50" s="398" t="s">
        <v>80</v>
      </c>
      <c r="B50" s="470" t="s">
        <v>81</v>
      </c>
      <c r="C50" s="543" t="s">
        <v>153</v>
      </c>
      <c r="D50" s="455" t="s">
        <v>178</v>
      </c>
      <c r="E50" s="455" t="s">
        <v>178</v>
      </c>
      <c r="F50" s="455" t="s">
        <v>178</v>
      </c>
      <c r="G50" s="455" t="s">
        <v>179</v>
      </c>
      <c r="H50" s="455" t="s">
        <v>179</v>
      </c>
      <c r="I50" s="455" t="s">
        <v>179</v>
      </c>
      <c r="J50" s="455" t="s">
        <v>179</v>
      </c>
      <c r="K50" s="455" t="s">
        <v>179</v>
      </c>
    </row>
    <row r="51" spans="1:11" s="58" customFormat="1" ht="20.100000000000001" customHeight="1" x14ac:dyDescent="0.35">
      <c r="A51" s="398" t="s">
        <v>80</v>
      </c>
      <c r="B51" s="470" t="s">
        <v>82</v>
      </c>
      <c r="C51" s="543" t="s">
        <v>428</v>
      </c>
      <c r="D51" s="455" t="s">
        <v>178</v>
      </c>
      <c r="E51" s="455" t="s">
        <v>178</v>
      </c>
      <c r="F51" s="455" t="s">
        <v>178</v>
      </c>
      <c r="G51" s="455" t="s">
        <v>180</v>
      </c>
      <c r="H51" s="455" t="s">
        <v>178</v>
      </c>
      <c r="I51" s="455" t="s">
        <v>179</v>
      </c>
      <c r="J51" s="455" t="s">
        <v>179</v>
      </c>
      <c r="K51" s="455" t="s">
        <v>179</v>
      </c>
    </row>
    <row r="52" spans="1:11" s="58" customFormat="1" ht="20.100000000000001" customHeight="1" x14ac:dyDescent="0.35">
      <c r="A52" s="398" t="s">
        <v>83</v>
      </c>
      <c r="B52" s="470" t="s">
        <v>84</v>
      </c>
      <c r="C52" s="543" t="s">
        <v>153</v>
      </c>
      <c r="D52" s="455" t="s">
        <v>178</v>
      </c>
      <c r="E52" s="455" t="s">
        <v>179</v>
      </c>
      <c r="F52" s="455" t="s">
        <v>178</v>
      </c>
      <c r="G52" s="455" t="s">
        <v>179</v>
      </c>
      <c r="H52" s="455" t="s">
        <v>178</v>
      </c>
      <c r="I52" s="455" t="s">
        <v>178</v>
      </c>
      <c r="J52" s="455" t="s">
        <v>178</v>
      </c>
      <c r="K52" s="455" t="s">
        <v>178</v>
      </c>
    </row>
    <row r="53" spans="1:11" s="58" customFormat="1" ht="20.100000000000001" customHeight="1" x14ac:dyDescent="0.35">
      <c r="A53" s="398" t="s">
        <v>85</v>
      </c>
      <c r="B53" s="470" t="s">
        <v>86</v>
      </c>
      <c r="C53" s="543" t="s">
        <v>153</v>
      </c>
      <c r="D53" s="455" t="s">
        <v>178</v>
      </c>
      <c r="E53" s="455" t="s">
        <v>178</v>
      </c>
      <c r="F53" s="455" t="s">
        <v>178</v>
      </c>
      <c r="G53" s="455" t="s">
        <v>179</v>
      </c>
      <c r="H53" s="455" t="s">
        <v>179</v>
      </c>
      <c r="I53" s="455" t="s">
        <v>178</v>
      </c>
      <c r="J53" s="455" t="s">
        <v>178</v>
      </c>
      <c r="K53" s="455" t="s">
        <v>178</v>
      </c>
    </row>
    <row r="54" spans="1:11" s="58" customFormat="1" ht="20.100000000000001" customHeight="1" x14ac:dyDescent="0.35">
      <c r="A54" s="398" t="s">
        <v>87</v>
      </c>
      <c r="B54" s="470" t="s">
        <v>88</v>
      </c>
      <c r="C54" s="543" t="s">
        <v>588</v>
      </c>
      <c r="D54" s="455" t="s">
        <v>178</v>
      </c>
      <c r="E54" s="455" t="s">
        <v>178</v>
      </c>
      <c r="F54" s="455" t="s">
        <v>178</v>
      </c>
      <c r="G54" s="455" t="s">
        <v>178</v>
      </c>
      <c r="H54" s="455" t="s">
        <v>178</v>
      </c>
      <c r="I54" s="455" t="s">
        <v>178</v>
      </c>
      <c r="J54" s="455" t="s">
        <v>178</v>
      </c>
      <c r="K54" s="455" t="s">
        <v>178</v>
      </c>
    </row>
    <row r="55" spans="1:11" s="58" customFormat="1" ht="20.100000000000001" customHeight="1" x14ac:dyDescent="0.35">
      <c r="A55" s="398" t="s">
        <v>87</v>
      </c>
      <c r="B55" s="470" t="s">
        <v>89</v>
      </c>
      <c r="C55" s="543" t="s">
        <v>428</v>
      </c>
      <c r="D55" s="455" t="s">
        <v>178</v>
      </c>
      <c r="E55" s="455" t="s">
        <v>179</v>
      </c>
      <c r="F55" s="455" t="s">
        <v>178</v>
      </c>
      <c r="G55" s="455" t="s">
        <v>180</v>
      </c>
      <c r="H55" s="455" t="s">
        <v>178</v>
      </c>
      <c r="I55" s="455" t="s">
        <v>179</v>
      </c>
      <c r="J55" s="455" t="s">
        <v>180</v>
      </c>
      <c r="K55" s="455" t="s">
        <v>180</v>
      </c>
    </row>
    <row r="56" spans="1:11" s="58" customFormat="1" ht="20.100000000000001" customHeight="1" x14ac:dyDescent="0.35">
      <c r="A56" s="398" t="s">
        <v>87</v>
      </c>
      <c r="B56" s="470" t="s">
        <v>90</v>
      </c>
      <c r="C56" s="543" t="s">
        <v>588</v>
      </c>
      <c r="D56" s="455" t="s">
        <v>179</v>
      </c>
      <c r="E56" s="455" t="s">
        <v>179</v>
      </c>
      <c r="F56" s="455" t="s">
        <v>179</v>
      </c>
      <c r="G56" s="455" t="s">
        <v>180</v>
      </c>
      <c r="H56" s="455" t="s">
        <v>179</v>
      </c>
      <c r="I56" s="455" t="s">
        <v>179</v>
      </c>
      <c r="J56" s="455" t="s">
        <v>179</v>
      </c>
      <c r="K56" s="455" t="s">
        <v>179</v>
      </c>
    </row>
    <row r="57" spans="1:11" s="58" customFormat="1" ht="20.100000000000001" customHeight="1" x14ac:dyDescent="0.35">
      <c r="A57" s="398" t="s">
        <v>91</v>
      </c>
      <c r="B57" s="470" t="s">
        <v>92</v>
      </c>
      <c r="C57" s="543" t="s">
        <v>153</v>
      </c>
      <c r="D57" s="455" t="s">
        <v>178</v>
      </c>
      <c r="E57" s="455" t="s">
        <v>178</v>
      </c>
      <c r="F57" s="455" t="s">
        <v>178</v>
      </c>
      <c r="G57" s="455" t="s">
        <v>179</v>
      </c>
      <c r="H57" s="455" t="s">
        <v>178</v>
      </c>
      <c r="I57" s="455" t="s">
        <v>178</v>
      </c>
      <c r="J57" s="455" t="s">
        <v>179</v>
      </c>
      <c r="K57" s="455" t="s">
        <v>178</v>
      </c>
    </row>
    <row r="58" spans="1:11" s="58" customFormat="1" ht="20.100000000000001" customHeight="1" x14ac:dyDescent="0.35">
      <c r="A58" s="398" t="s">
        <v>93</v>
      </c>
      <c r="B58" s="470" t="s">
        <v>94</v>
      </c>
      <c r="C58" s="543" t="s">
        <v>428</v>
      </c>
      <c r="D58" s="455" t="s">
        <v>178</v>
      </c>
      <c r="E58" s="455" t="s">
        <v>178</v>
      </c>
      <c r="F58" s="455" t="s">
        <v>178</v>
      </c>
      <c r="G58" s="455" t="s">
        <v>178</v>
      </c>
      <c r="H58" s="455" t="s">
        <v>178</v>
      </c>
      <c r="I58" s="455" t="s">
        <v>178</v>
      </c>
      <c r="J58" s="455" t="s">
        <v>178</v>
      </c>
      <c r="K58" s="455" t="s">
        <v>178</v>
      </c>
    </row>
    <row r="59" spans="1:11" s="58" customFormat="1" ht="20.100000000000001" customHeight="1" x14ac:dyDescent="0.35">
      <c r="A59" s="398" t="s">
        <v>93</v>
      </c>
      <c r="B59" s="470" t="s">
        <v>584</v>
      </c>
      <c r="C59" s="543" t="s">
        <v>153</v>
      </c>
      <c r="D59" s="455" t="s">
        <v>178</v>
      </c>
      <c r="E59" s="455" t="s">
        <v>178</v>
      </c>
      <c r="F59" s="455" t="s">
        <v>178</v>
      </c>
      <c r="G59" s="455" t="s">
        <v>179</v>
      </c>
      <c r="H59" s="455" t="s">
        <v>178</v>
      </c>
      <c r="I59" s="455" t="s">
        <v>178</v>
      </c>
      <c r="J59" s="455" t="s">
        <v>178</v>
      </c>
      <c r="K59" s="455" t="s">
        <v>178</v>
      </c>
    </row>
    <row r="60" spans="1:11" s="58" customFormat="1" ht="20.100000000000001" customHeight="1" x14ac:dyDescent="0.35">
      <c r="A60" s="398" t="s">
        <v>96</v>
      </c>
      <c r="B60" s="470" t="s">
        <v>97</v>
      </c>
      <c r="C60" s="543" t="s">
        <v>153</v>
      </c>
      <c r="D60" s="455" t="s">
        <v>178</v>
      </c>
      <c r="E60" s="455" t="s">
        <v>178</v>
      </c>
      <c r="F60" s="455" t="s">
        <v>178</v>
      </c>
      <c r="G60" s="455" t="s">
        <v>179</v>
      </c>
      <c r="H60" s="455" t="s">
        <v>178</v>
      </c>
      <c r="I60" s="455" t="s">
        <v>178</v>
      </c>
      <c r="J60" s="455" t="s">
        <v>178</v>
      </c>
      <c r="K60" s="455" t="s">
        <v>178</v>
      </c>
    </row>
    <row r="61" spans="1:11" s="58" customFormat="1" ht="20.100000000000001" customHeight="1" x14ac:dyDescent="0.35">
      <c r="A61" s="398" t="s">
        <v>96</v>
      </c>
      <c r="B61" s="470" t="s">
        <v>599</v>
      </c>
      <c r="C61" s="543" t="s">
        <v>153</v>
      </c>
      <c r="D61" s="455" t="s">
        <v>178</v>
      </c>
      <c r="E61" s="455" t="s">
        <v>179</v>
      </c>
      <c r="F61" s="455" t="s">
        <v>178</v>
      </c>
      <c r="G61" s="455" t="s">
        <v>179</v>
      </c>
      <c r="H61" s="455" t="s">
        <v>178</v>
      </c>
      <c r="I61" s="455" t="s">
        <v>178</v>
      </c>
      <c r="J61" s="455" t="s">
        <v>178</v>
      </c>
      <c r="K61" s="455" t="s">
        <v>178</v>
      </c>
    </row>
    <row r="62" spans="1:11" s="58" customFormat="1" ht="20.100000000000001" customHeight="1" x14ac:dyDescent="0.35">
      <c r="A62" s="398" t="s">
        <v>96</v>
      </c>
      <c r="B62" s="470" t="s">
        <v>98</v>
      </c>
      <c r="C62" s="543" t="s">
        <v>153</v>
      </c>
      <c r="D62" s="455" t="s">
        <v>178</v>
      </c>
      <c r="E62" s="455" t="s">
        <v>179</v>
      </c>
      <c r="F62" s="455" t="s">
        <v>179</v>
      </c>
      <c r="G62" s="455" t="s">
        <v>180</v>
      </c>
      <c r="H62" s="455" t="s">
        <v>179</v>
      </c>
      <c r="I62" s="455" t="s">
        <v>179</v>
      </c>
      <c r="J62" s="455" t="s">
        <v>180</v>
      </c>
      <c r="K62" s="455" t="s">
        <v>179</v>
      </c>
    </row>
    <row r="63" spans="1:11" s="58" customFormat="1" ht="20.100000000000001" customHeight="1" x14ac:dyDescent="0.35">
      <c r="A63" s="398" t="s">
        <v>96</v>
      </c>
      <c r="B63" s="470" t="s">
        <v>99</v>
      </c>
      <c r="C63" s="543" t="s">
        <v>153</v>
      </c>
      <c r="D63" s="455" t="s">
        <v>178</v>
      </c>
      <c r="E63" s="455" t="s">
        <v>178</v>
      </c>
      <c r="F63" s="455" t="s">
        <v>178</v>
      </c>
      <c r="G63" s="455" t="s">
        <v>178</v>
      </c>
      <c r="H63" s="455" t="s">
        <v>178</v>
      </c>
      <c r="I63" s="455" t="s">
        <v>178</v>
      </c>
      <c r="J63" s="455" t="s">
        <v>178</v>
      </c>
      <c r="K63" s="455" t="s">
        <v>178</v>
      </c>
    </row>
    <row r="64" spans="1:11" s="58" customFormat="1" ht="20.100000000000001" customHeight="1" x14ac:dyDescent="0.35">
      <c r="A64" s="398" t="s">
        <v>100</v>
      </c>
      <c r="B64" s="470" t="s">
        <v>101</v>
      </c>
      <c r="C64" s="543" t="s">
        <v>428</v>
      </c>
      <c r="D64" s="455" t="s">
        <v>178</v>
      </c>
      <c r="E64" s="455" t="s">
        <v>178</v>
      </c>
      <c r="F64" s="455" t="s">
        <v>178</v>
      </c>
      <c r="G64" s="455" t="s">
        <v>445</v>
      </c>
      <c r="H64" s="455" t="s">
        <v>178</v>
      </c>
      <c r="I64" s="455" t="s">
        <v>180</v>
      </c>
      <c r="J64" s="455" t="s">
        <v>180</v>
      </c>
      <c r="K64" s="455" t="s">
        <v>180</v>
      </c>
    </row>
    <row r="65" spans="1:13" s="58" customFormat="1" ht="20.100000000000001" customHeight="1" x14ac:dyDescent="0.35">
      <c r="A65" s="398" t="s">
        <v>100</v>
      </c>
      <c r="B65" s="470" t="s">
        <v>102</v>
      </c>
      <c r="C65" s="543" t="s">
        <v>153</v>
      </c>
      <c r="D65" s="455" t="s">
        <v>178</v>
      </c>
      <c r="E65" s="455" t="s">
        <v>178</v>
      </c>
      <c r="F65" s="455" t="s">
        <v>178</v>
      </c>
      <c r="G65" s="455" t="s">
        <v>179</v>
      </c>
      <c r="H65" s="455" t="s">
        <v>179</v>
      </c>
      <c r="I65" s="455" t="s">
        <v>179</v>
      </c>
      <c r="J65" s="455" t="s">
        <v>179</v>
      </c>
      <c r="K65" s="455" t="s">
        <v>179</v>
      </c>
    </row>
    <row r="66" spans="1:13" s="58" customFormat="1" ht="20.100000000000001" customHeight="1" x14ac:dyDescent="0.35">
      <c r="A66" s="398" t="s">
        <v>103</v>
      </c>
      <c r="B66" s="470" t="s">
        <v>104</v>
      </c>
      <c r="C66" s="543" t="s">
        <v>153</v>
      </c>
      <c r="D66" s="455" t="s">
        <v>178</v>
      </c>
      <c r="E66" s="455" t="s">
        <v>179</v>
      </c>
      <c r="F66" s="455" t="s">
        <v>179</v>
      </c>
      <c r="G66" s="455" t="s">
        <v>179</v>
      </c>
      <c r="H66" s="455" t="s">
        <v>179</v>
      </c>
      <c r="I66" s="455" t="s">
        <v>179</v>
      </c>
      <c r="J66" s="455" t="s">
        <v>179</v>
      </c>
      <c r="K66" s="455" t="s">
        <v>179</v>
      </c>
    </row>
    <row r="67" spans="1:13" s="58" customFormat="1" ht="20.100000000000001" customHeight="1" x14ac:dyDescent="0.35">
      <c r="A67" s="398" t="s">
        <v>105</v>
      </c>
      <c r="B67" s="470" t="s">
        <v>106</v>
      </c>
      <c r="C67" s="543" t="s">
        <v>153</v>
      </c>
      <c r="D67" s="455" t="s">
        <v>178</v>
      </c>
      <c r="E67" s="455" t="s">
        <v>178</v>
      </c>
      <c r="F67" s="455" t="s">
        <v>179</v>
      </c>
      <c r="G67" s="455" t="s">
        <v>179</v>
      </c>
      <c r="H67" s="455" t="s">
        <v>179</v>
      </c>
      <c r="I67" s="455" t="s">
        <v>179</v>
      </c>
      <c r="J67" s="455" t="s">
        <v>179</v>
      </c>
      <c r="K67" s="455" t="s">
        <v>179</v>
      </c>
    </row>
    <row r="68" spans="1:13" s="58" customFormat="1" ht="20.100000000000001" customHeight="1" x14ac:dyDescent="0.35">
      <c r="A68" s="398" t="s">
        <v>107</v>
      </c>
      <c r="B68" s="470" t="s">
        <v>108</v>
      </c>
      <c r="C68" s="543" t="s">
        <v>153</v>
      </c>
      <c r="D68" s="455" t="s">
        <v>178</v>
      </c>
      <c r="E68" s="455" t="s">
        <v>179</v>
      </c>
      <c r="F68" s="455" t="s">
        <v>178</v>
      </c>
      <c r="G68" s="455" t="s">
        <v>179</v>
      </c>
      <c r="H68" s="455" t="s">
        <v>178</v>
      </c>
      <c r="I68" s="455" t="s">
        <v>178</v>
      </c>
      <c r="J68" s="455" t="s">
        <v>178</v>
      </c>
      <c r="K68" s="455" t="s">
        <v>178</v>
      </c>
    </row>
    <row r="69" spans="1:13" s="58" customFormat="1" ht="20.100000000000001" customHeight="1" x14ac:dyDescent="0.35">
      <c r="A69" s="398" t="s">
        <v>109</v>
      </c>
      <c r="B69" s="470" t="s">
        <v>110</v>
      </c>
      <c r="C69" s="543" t="s">
        <v>588</v>
      </c>
      <c r="D69" s="455" t="s">
        <v>178</v>
      </c>
      <c r="E69" s="455" t="s">
        <v>178</v>
      </c>
      <c r="F69" s="455" t="s">
        <v>178</v>
      </c>
      <c r="G69" s="455" t="s">
        <v>179</v>
      </c>
      <c r="H69" s="455" t="s">
        <v>178</v>
      </c>
      <c r="I69" s="455" t="s">
        <v>178</v>
      </c>
      <c r="J69" s="455" t="s">
        <v>178</v>
      </c>
      <c r="K69" s="455" t="s">
        <v>178</v>
      </c>
    </row>
    <row r="70" spans="1:13" s="58" customFormat="1" ht="20.100000000000001" customHeight="1" x14ac:dyDescent="0.35">
      <c r="A70" s="398" t="s">
        <v>111</v>
      </c>
      <c r="B70" s="470" t="s">
        <v>112</v>
      </c>
      <c r="C70" s="543" t="s">
        <v>153</v>
      </c>
      <c r="D70" s="455" t="s">
        <v>178</v>
      </c>
      <c r="E70" s="455" t="s">
        <v>178</v>
      </c>
      <c r="F70" s="455" t="s">
        <v>178</v>
      </c>
      <c r="G70" s="455" t="s">
        <v>445</v>
      </c>
      <c r="H70" s="455" t="s">
        <v>178</v>
      </c>
      <c r="I70" s="455" t="s">
        <v>445</v>
      </c>
      <c r="J70" s="455" t="s">
        <v>445</v>
      </c>
      <c r="K70" s="455" t="s">
        <v>445</v>
      </c>
      <c r="M70" s="312"/>
    </row>
    <row r="71" spans="1:13" s="58" customFormat="1" ht="24.95" customHeight="1" x14ac:dyDescent="0.35">
      <c r="A71" s="103"/>
      <c r="B71" s="104" t="s">
        <v>480</v>
      </c>
      <c r="C71" s="561"/>
      <c r="D71" s="145">
        <v>59</v>
      </c>
      <c r="E71" s="145">
        <v>34</v>
      </c>
      <c r="F71" s="145">
        <v>55</v>
      </c>
      <c r="G71" s="145">
        <v>12</v>
      </c>
      <c r="H71" s="145">
        <v>46</v>
      </c>
      <c r="I71" s="145">
        <v>44</v>
      </c>
      <c r="J71" s="145">
        <v>34</v>
      </c>
      <c r="K71" s="145">
        <v>39</v>
      </c>
    </row>
    <row r="72" spans="1:13" s="58" customFormat="1" ht="27" customHeight="1" x14ac:dyDescent="0.35">
      <c r="A72" s="156" t="s">
        <v>446</v>
      </c>
      <c r="B72" s="156"/>
      <c r="C72" s="156"/>
      <c r="D72" s="200"/>
      <c r="E72" s="200"/>
      <c r="F72" s="200"/>
      <c r="G72" s="200"/>
      <c r="H72" s="200"/>
      <c r="I72" s="200"/>
      <c r="J72" s="200"/>
      <c r="K72" s="200"/>
    </row>
    <row r="73" spans="1:13" x14ac:dyDescent="0.35">
      <c r="A73" s="156" t="s">
        <v>481</v>
      </c>
      <c r="B73" s="156"/>
      <c r="C73" s="530"/>
      <c r="E73" s="411"/>
      <c r="F73" s="411"/>
      <c r="G73" s="411"/>
      <c r="H73" s="411"/>
      <c r="I73" s="411"/>
      <c r="J73" s="411"/>
      <c r="K73" s="411"/>
    </row>
    <row r="74" spans="1:13" ht="27" customHeight="1" x14ac:dyDescent="0.35">
      <c r="A74" s="156" t="s">
        <v>605</v>
      </c>
      <c r="B74" s="156"/>
      <c r="C74" s="156"/>
    </row>
    <row r="75" spans="1:13" x14ac:dyDescent="0.35">
      <c r="A75" s="53" t="s">
        <v>487</v>
      </c>
    </row>
    <row r="77" spans="1:13" ht="18" customHeight="1" x14ac:dyDescent="0.4">
      <c r="A77" s="640" t="s">
        <v>181</v>
      </c>
      <c r="B77" s="641"/>
      <c r="C77" s="641"/>
      <c r="D77" s="641"/>
      <c r="E77" s="641"/>
      <c r="F77" s="641"/>
      <c r="G77" s="641"/>
      <c r="H77" s="641"/>
      <c r="I77" s="641"/>
      <c r="J77" s="641"/>
      <c r="K77" s="641"/>
    </row>
    <row r="78" spans="1:13" ht="30" customHeight="1" x14ac:dyDescent="0.4">
      <c r="A78" s="305" t="s">
        <v>340</v>
      </c>
      <c r="B78" s="10" t="s">
        <v>7</v>
      </c>
      <c r="C78" s="582" t="s">
        <v>587</v>
      </c>
      <c r="D78" s="72" t="s">
        <v>182</v>
      </c>
      <c r="E78" s="629" t="s">
        <v>183</v>
      </c>
      <c r="F78" s="629"/>
      <c r="G78" s="629"/>
      <c r="H78" s="629"/>
      <c r="I78" s="629"/>
    </row>
    <row r="79" spans="1:13" s="58" customFormat="1" ht="27" customHeight="1" x14ac:dyDescent="0.35">
      <c r="A79" s="11" t="s">
        <v>50</v>
      </c>
      <c r="B79" s="12" t="s">
        <v>52</v>
      </c>
      <c r="C79" s="529" t="s">
        <v>428</v>
      </c>
      <c r="D79" s="146" t="s">
        <v>179</v>
      </c>
      <c r="E79" s="642" t="s">
        <v>524</v>
      </c>
      <c r="F79" s="642"/>
      <c r="G79" s="642"/>
      <c r="H79" s="642"/>
      <c r="I79" s="642"/>
    </row>
    <row r="80" spans="1:13" ht="27" customHeight="1" x14ac:dyDescent="0.35">
      <c r="A80" s="156" t="s">
        <v>605</v>
      </c>
      <c r="B80" s="156"/>
      <c r="C80" s="156"/>
    </row>
    <row r="81" spans="1:1" x14ac:dyDescent="0.35">
      <c r="A81" s="53" t="s">
        <v>487</v>
      </c>
    </row>
  </sheetData>
  <autoFilter ref="A3:K3"/>
  <mergeCells count="4">
    <mergeCell ref="A77:K77"/>
    <mergeCell ref="A2:B2"/>
    <mergeCell ref="E78:I78"/>
    <mergeCell ref="E79:I79"/>
  </mergeCells>
  <conditionalFormatting sqref="A4:K70">
    <cfRule type="expression" dxfId="12" priority="1">
      <formula>MOD(ROW(),2)=0</formula>
    </cfRule>
  </conditionalFormatting>
  <hyperlinks>
    <hyperlink ref="A2:B2" location="TOC!A1" display="Return to Table of Contents"/>
  </hyperlinks>
  <pageMargins left="0.25" right="0.25" top="0.75" bottom="0.75" header="0.3" footer="0.3"/>
  <pageSetup scale="47" fitToWidth="0" fitToHeight="0" orientation="portrait" horizontalDpi="1200" verticalDpi="1200" r:id="rId1"/>
  <headerFooter>
    <oddHeader>&amp;L2021-22 &amp;"Arial,Italic"Survey of Dental Education
&amp;"Arial,Regular"Report 2 - Tuition, Admission, and Attrition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131"/>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9.1328125" defaultRowHeight="12.75" x14ac:dyDescent="0.35"/>
  <cols>
    <col min="1" max="1" width="11.53125" style="56" customWidth="1"/>
    <col min="2" max="2" width="54.33203125" style="56" customWidth="1"/>
    <col min="3" max="3" width="22.53125" style="56" customWidth="1"/>
    <col min="4" max="12" width="12.6640625" style="56" customWidth="1"/>
    <col min="13" max="16384" width="9.1328125" style="56"/>
  </cols>
  <sheetData>
    <row r="1" spans="1:12" ht="15.95" customHeight="1" x14ac:dyDescent="0.4">
      <c r="A1" s="360" t="s">
        <v>527</v>
      </c>
      <c r="B1" s="360"/>
      <c r="C1" s="360"/>
    </row>
    <row r="2" spans="1:12" ht="22.5" customHeight="1" x14ac:dyDescent="0.35">
      <c r="A2" s="599" t="s">
        <v>0</v>
      </c>
      <c r="B2" s="599"/>
      <c r="C2" s="524"/>
    </row>
    <row r="3" spans="1:12" ht="20.100000000000001" customHeight="1" x14ac:dyDescent="0.4">
      <c r="A3" s="638" t="s">
        <v>331</v>
      </c>
      <c r="B3" s="472"/>
      <c r="C3" s="643" t="s">
        <v>587</v>
      </c>
      <c r="D3" s="648" t="s">
        <v>184</v>
      </c>
      <c r="E3" s="649"/>
      <c r="F3" s="650"/>
      <c r="G3" s="634"/>
      <c r="H3" s="634"/>
      <c r="I3" s="634"/>
      <c r="J3" s="634"/>
      <c r="K3" s="634"/>
      <c r="L3" s="634"/>
    </row>
    <row r="4" spans="1:12" ht="20.100000000000001" customHeight="1" x14ac:dyDescent="0.35">
      <c r="A4" s="638"/>
      <c r="B4" s="638" t="s">
        <v>332</v>
      </c>
      <c r="C4" s="643"/>
      <c r="D4" s="633" t="s">
        <v>185</v>
      </c>
      <c r="E4" s="634" t="s">
        <v>186</v>
      </c>
      <c r="F4" s="635" t="s">
        <v>187</v>
      </c>
      <c r="G4" s="634" t="s">
        <v>448</v>
      </c>
      <c r="H4" s="634" t="s">
        <v>275</v>
      </c>
      <c r="I4" s="634" t="s">
        <v>276</v>
      </c>
      <c r="J4" s="634" t="s">
        <v>188</v>
      </c>
      <c r="K4" s="634" t="s">
        <v>189</v>
      </c>
      <c r="L4" s="634" t="s">
        <v>277</v>
      </c>
    </row>
    <row r="5" spans="1:12" ht="31.5" customHeight="1" x14ac:dyDescent="0.35">
      <c r="A5" s="638"/>
      <c r="B5" s="638"/>
      <c r="C5" s="643"/>
      <c r="D5" s="633"/>
      <c r="E5" s="634"/>
      <c r="F5" s="635"/>
      <c r="G5" s="634"/>
      <c r="H5" s="634"/>
      <c r="I5" s="634"/>
      <c r="J5" s="634"/>
      <c r="K5" s="634"/>
      <c r="L5" s="634"/>
    </row>
    <row r="6" spans="1:12" ht="20.100000000000001" customHeight="1" x14ac:dyDescent="0.35">
      <c r="A6" s="398" t="s">
        <v>10</v>
      </c>
      <c r="B6" s="474" t="s">
        <v>11</v>
      </c>
      <c r="C6" s="567" t="s">
        <v>153</v>
      </c>
      <c r="D6" s="455" t="s">
        <v>178</v>
      </c>
      <c r="E6" s="455" t="s">
        <v>178</v>
      </c>
      <c r="F6" s="455" t="s">
        <v>178</v>
      </c>
      <c r="G6" s="455" t="s">
        <v>178</v>
      </c>
      <c r="H6" s="455" t="s">
        <v>178</v>
      </c>
      <c r="I6" s="455" t="s">
        <v>179</v>
      </c>
      <c r="J6" s="455" t="s">
        <v>178</v>
      </c>
      <c r="K6" s="455" t="s">
        <v>178</v>
      </c>
      <c r="L6" s="399" t="s">
        <v>180</v>
      </c>
    </row>
    <row r="7" spans="1:12" ht="20.100000000000001" customHeight="1" x14ac:dyDescent="0.35">
      <c r="A7" s="398" t="s">
        <v>12</v>
      </c>
      <c r="B7" s="474" t="s">
        <v>13</v>
      </c>
      <c r="C7" s="567" t="s">
        <v>428</v>
      </c>
      <c r="D7" s="455" t="s">
        <v>178</v>
      </c>
      <c r="E7" s="455" t="s">
        <v>179</v>
      </c>
      <c r="F7" s="455" t="s">
        <v>178</v>
      </c>
      <c r="G7" s="455" t="s">
        <v>178</v>
      </c>
      <c r="H7" s="455" t="s">
        <v>179</v>
      </c>
      <c r="I7" s="455" t="s">
        <v>178</v>
      </c>
      <c r="J7" s="455" t="s">
        <v>178</v>
      </c>
      <c r="K7" s="455" t="s">
        <v>178</v>
      </c>
      <c r="L7" s="399" t="s">
        <v>178</v>
      </c>
    </row>
    <row r="8" spans="1:12" ht="20.100000000000001" customHeight="1" x14ac:dyDescent="0.35">
      <c r="A8" s="398" t="s">
        <v>12</v>
      </c>
      <c r="B8" s="474" t="s">
        <v>14</v>
      </c>
      <c r="C8" s="567" t="s">
        <v>428</v>
      </c>
      <c r="D8" s="455" t="s">
        <v>178</v>
      </c>
      <c r="E8" s="455" t="s">
        <v>179</v>
      </c>
      <c r="F8" s="455" t="s">
        <v>179</v>
      </c>
      <c r="G8" s="455" t="s">
        <v>178</v>
      </c>
      <c r="H8" s="455" t="s">
        <v>179</v>
      </c>
      <c r="I8" s="455" t="s">
        <v>447</v>
      </c>
      <c r="J8" s="455" t="s">
        <v>179</v>
      </c>
      <c r="K8" s="455" t="s">
        <v>179</v>
      </c>
      <c r="L8" s="399" t="s">
        <v>447</v>
      </c>
    </row>
    <row r="9" spans="1:12" ht="20.100000000000001" customHeight="1" x14ac:dyDescent="0.35">
      <c r="A9" s="398" t="s">
        <v>15</v>
      </c>
      <c r="B9" s="474" t="s">
        <v>16</v>
      </c>
      <c r="C9" s="567" t="s">
        <v>428</v>
      </c>
      <c r="D9" s="455" t="s">
        <v>178</v>
      </c>
      <c r="E9" s="455" t="s">
        <v>178</v>
      </c>
      <c r="F9" s="455" t="s">
        <v>178</v>
      </c>
      <c r="G9" s="455" t="s">
        <v>178</v>
      </c>
      <c r="H9" s="455" t="s">
        <v>178</v>
      </c>
      <c r="I9" s="455" t="s">
        <v>178</v>
      </c>
      <c r="J9" s="455" t="s">
        <v>178</v>
      </c>
      <c r="K9" s="455" t="s">
        <v>178</v>
      </c>
      <c r="L9" s="399" t="s">
        <v>178</v>
      </c>
    </row>
    <row r="10" spans="1:12" ht="20.100000000000001" customHeight="1" x14ac:dyDescent="0.35">
      <c r="A10" s="398" t="s">
        <v>15</v>
      </c>
      <c r="B10" s="474" t="s">
        <v>17</v>
      </c>
      <c r="C10" s="567" t="s">
        <v>153</v>
      </c>
      <c r="D10" s="455" t="s">
        <v>179</v>
      </c>
      <c r="E10" s="455" t="s">
        <v>179</v>
      </c>
      <c r="F10" s="455" t="s">
        <v>179</v>
      </c>
      <c r="G10" s="455" t="s">
        <v>178</v>
      </c>
      <c r="H10" s="455" t="s">
        <v>179</v>
      </c>
      <c r="I10" s="455" t="s">
        <v>445</v>
      </c>
      <c r="J10" s="455" t="s">
        <v>179</v>
      </c>
      <c r="K10" s="455" t="s">
        <v>178</v>
      </c>
      <c r="L10" s="399" t="s">
        <v>179</v>
      </c>
    </row>
    <row r="11" spans="1:12" ht="20.100000000000001" customHeight="1" x14ac:dyDescent="0.35">
      <c r="A11" s="398" t="s">
        <v>15</v>
      </c>
      <c r="B11" s="474" t="s">
        <v>18</v>
      </c>
      <c r="C11" s="567" t="s">
        <v>153</v>
      </c>
      <c r="D11" s="455" t="s">
        <v>178</v>
      </c>
      <c r="E11" s="455" t="s">
        <v>179</v>
      </c>
      <c r="F11" s="455" t="s">
        <v>178</v>
      </c>
      <c r="G11" s="455" t="s">
        <v>178</v>
      </c>
      <c r="H11" s="455" t="s">
        <v>178</v>
      </c>
      <c r="I11" s="455" t="s">
        <v>447</v>
      </c>
      <c r="J11" s="455" t="s">
        <v>179</v>
      </c>
      <c r="K11" s="455" t="s">
        <v>178</v>
      </c>
      <c r="L11" s="399" t="s">
        <v>179</v>
      </c>
    </row>
    <row r="12" spans="1:12" ht="20.100000000000001" customHeight="1" x14ac:dyDescent="0.35">
      <c r="A12" s="398" t="s">
        <v>15</v>
      </c>
      <c r="B12" s="474" t="s">
        <v>19</v>
      </c>
      <c r="C12" s="567" t="s">
        <v>428</v>
      </c>
      <c r="D12" s="455" t="s">
        <v>178</v>
      </c>
      <c r="E12" s="455" t="s">
        <v>178</v>
      </c>
      <c r="F12" s="455" t="s">
        <v>178</v>
      </c>
      <c r="G12" s="455" t="s">
        <v>178</v>
      </c>
      <c r="H12" s="455" t="s">
        <v>178</v>
      </c>
      <c r="I12" s="455" t="s">
        <v>178</v>
      </c>
      <c r="J12" s="455" t="s">
        <v>178</v>
      </c>
      <c r="K12" s="455" t="s">
        <v>178</v>
      </c>
      <c r="L12" s="399" t="s">
        <v>178</v>
      </c>
    </row>
    <row r="13" spans="1:12" ht="20.100000000000001" customHeight="1" x14ac:dyDescent="0.35">
      <c r="A13" s="398" t="s">
        <v>15</v>
      </c>
      <c r="B13" s="474" t="s">
        <v>20</v>
      </c>
      <c r="C13" s="567" t="s">
        <v>428</v>
      </c>
      <c r="D13" s="455" t="s">
        <v>178</v>
      </c>
      <c r="E13" s="455" t="s">
        <v>179</v>
      </c>
      <c r="F13" s="455" t="s">
        <v>178</v>
      </c>
      <c r="G13" s="455" t="s">
        <v>178</v>
      </c>
      <c r="H13" s="455" t="s">
        <v>179</v>
      </c>
      <c r="I13" s="455" t="s">
        <v>178</v>
      </c>
      <c r="J13" s="455" t="s">
        <v>178</v>
      </c>
      <c r="K13" s="455" t="s">
        <v>179</v>
      </c>
      <c r="L13" s="399" t="s">
        <v>179</v>
      </c>
    </row>
    <row r="14" spans="1:12" ht="20.100000000000001" customHeight="1" x14ac:dyDescent="0.35">
      <c r="A14" s="398" t="s">
        <v>15</v>
      </c>
      <c r="B14" s="474" t="s">
        <v>21</v>
      </c>
      <c r="C14" s="567" t="s">
        <v>428</v>
      </c>
      <c r="D14" s="455" t="s">
        <v>179</v>
      </c>
      <c r="E14" s="455" t="s">
        <v>179</v>
      </c>
      <c r="F14" s="455" t="s">
        <v>179</v>
      </c>
      <c r="G14" s="455" t="s">
        <v>178</v>
      </c>
      <c r="H14" s="455" t="s">
        <v>179</v>
      </c>
      <c r="I14" s="455" t="s">
        <v>179</v>
      </c>
      <c r="J14" s="455" t="s">
        <v>178</v>
      </c>
      <c r="K14" s="455" t="s">
        <v>178</v>
      </c>
      <c r="L14" s="399" t="s">
        <v>179</v>
      </c>
    </row>
    <row r="15" spans="1:12" ht="20.100000000000001" customHeight="1" x14ac:dyDescent="0.35">
      <c r="A15" s="398" t="s">
        <v>22</v>
      </c>
      <c r="B15" s="474" t="s">
        <v>23</v>
      </c>
      <c r="C15" s="567" t="s">
        <v>153</v>
      </c>
      <c r="D15" s="455" t="s">
        <v>178</v>
      </c>
      <c r="E15" s="455" t="s">
        <v>178</v>
      </c>
      <c r="F15" s="455" t="s">
        <v>178</v>
      </c>
      <c r="G15" s="455" t="s">
        <v>178</v>
      </c>
      <c r="H15" s="455" t="s">
        <v>178</v>
      </c>
      <c r="I15" s="455" t="s">
        <v>178</v>
      </c>
      <c r="J15" s="455" t="s">
        <v>178</v>
      </c>
      <c r="K15" s="455" t="s">
        <v>178</v>
      </c>
      <c r="L15" s="399" t="s">
        <v>178</v>
      </c>
    </row>
    <row r="16" spans="1:12" ht="20.100000000000001" customHeight="1" x14ac:dyDescent="0.35">
      <c r="A16" s="398" t="s">
        <v>24</v>
      </c>
      <c r="B16" s="474" t="s">
        <v>25</v>
      </c>
      <c r="C16" s="567" t="s">
        <v>153</v>
      </c>
      <c r="D16" s="455" t="s">
        <v>178</v>
      </c>
      <c r="E16" s="455" t="s">
        <v>178</v>
      </c>
      <c r="F16" s="455" t="s">
        <v>178</v>
      </c>
      <c r="G16" s="455" t="s">
        <v>178</v>
      </c>
      <c r="H16" s="455" t="s">
        <v>178</v>
      </c>
      <c r="I16" s="455" t="s">
        <v>447</v>
      </c>
      <c r="J16" s="455" t="s">
        <v>178</v>
      </c>
      <c r="K16" s="455" t="s">
        <v>178</v>
      </c>
      <c r="L16" s="399" t="s">
        <v>178</v>
      </c>
    </row>
    <row r="17" spans="1:12" ht="20.100000000000001" customHeight="1" x14ac:dyDescent="0.35">
      <c r="A17" s="398" t="s">
        <v>26</v>
      </c>
      <c r="B17" s="474" t="s">
        <v>27</v>
      </c>
      <c r="C17" s="567" t="s">
        <v>428</v>
      </c>
      <c r="D17" s="455" t="s">
        <v>178</v>
      </c>
      <c r="E17" s="455" t="s">
        <v>179</v>
      </c>
      <c r="F17" s="455" t="s">
        <v>179</v>
      </c>
      <c r="G17" s="455" t="s">
        <v>178</v>
      </c>
      <c r="H17" s="455" t="s">
        <v>178</v>
      </c>
      <c r="I17" s="455" t="s">
        <v>179</v>
      </c>
      <c r="J17" s="455" t="s">
        <v>178</v>
      </c>
      <c r="K17" s="455" t="s">
        <v>179</v>
      </c>
      <c r="L17" s="399" t="s">
        <v>178</v>
      </c>
    </row>
    <row r="18" spans="1:12" ht="20.100000000000001" customHeight="1" x14ac:dyDescent="0.35">
      <c r="A18" s="398" t="s">
        <v>28</v>
      </c>
      <c r="B18" s="474" t="s">
        <v>29</v>
      </c>
      <c r="C18" s="567" t="s">
        <v>153</v>
      </c>
      <c r="D18" s="455" t="s">
        <v>178</v>
      </c>
      <c r="E18" s="455" t="s">
        <v>179</v>
      </c>
      <c r="F18" s="455" t="s">
        <v>179</v>
      </c>
      <c r="G18" s="455" t="s">
        <v>178</v>
      </c>
      <c r="H18" s="455" t="s">
        <v>179</v>
      </c>
      <c r="I18" s="455" t="s">
        <v>179</v>
      </c>
      <c r="J18" s="455" t="s">
        <v>178</v>
      </c>
      <c r="K18" s="455" t="s">
        <v>178</v>
      </c>
      <c r="L18" s="399" t="s">
        <v>178</v>
      </c>
    </row>
    <row r="19" spans="1:12" ht="20.100000000000001" customHeight="1" x14ac:dyDescent="0.35">
      <c r="A19" s="398" t="s">
        <v>28</v>
      </c>
      <c r="B19" s="474" t="s">
        <v>30</v>
      </c>
      <c r="C19" s="567" t="s">
        <v>428</v>
      </c>
      <c r="D19" s="455" t="s">
        <v>178</v>
      </c>
      <c r="E19" s="455" t="s">
        <v>179</v>
      </c>
      <c r="F19" s="455" t="s">
        <v>178</v>
      </c>
      <c r="G19" s="455" t="s">
        <v>178</v>
      </c>
      <c r="H19" s="455" t="s">
        <v>179</v>
      </c>
      <c r="I19" s="455" t="s">
        <v>447</v>
      </c>
      <c r="J19" s="455" t="s">
        <v>178</v>
      </c>
      <c r="K19" s="455" t="s">
        <v>178</v>
      </c>
      <c r="L19" s="399" t="s">
        <v>179</v>
      </c>
    </row>
    <row r="20" spans="1:12" ht="20.100000000000001" customHeight="1" x14ac:dyDescent="0.35">
      <c r="A20" s="398" t="s">
        <v>28</v>
      </c>
      <c r="B20" s="474" t="s">
        <v>315</v>
      </c>
      <c r="C20" s="567" t="s">
        <v>428</v>
      </c>
      <c r="D20" s="455" t="s">
        <v>178</v>
      </c>
      <c r="E20" s="455" t="s">
        <v>179</v>
      </c>
      <c r="F20" s="455" t="s">
        <v>178</v>
      </c>
      <c r="G20" s="455" t="s">
        <v>178</v>
      </c>
      <c r="H20" s="455" t="s">
        <v>178</v>
      </c>
      <c r="I20" s="455" t="s">
        <v>179</v>
      </c>
      <c r="J20" s="455" t="s">
        <v>179</v>
      </c>
      <c r="K20" s="455" t="s">
        <v>178</v>
      </c>
      <c r="L20" s="399" t="s">
        <v>180</v>
      </c>
    </row>
    <row r="21" spans="1:12" ht="20.100000000000001" customHeight="1" x14ac:dyDescent="0.35">
      <c r="A21" s="398" t="s">
        <v>31</v>
      </c>
      <c r="B21" s="474" t="s">
        <v>32</v>
      </c>
      <c r="C21" s="567" t="s">
        <v>153</v>
      </c>
      <c r="D21" s="455" t="s">
        <v>178</v>
      </c>
      <c r="E21" s="455" t="s">
        <v>178</v>
      </c>
      <c r="F21" s="455" t="s">
        <v>178</v>
      </c>
      <c r="G21" s="455" t="s">
        <v>178</v>
      </c>
      <c r="H21" s="455" t="s">
        <v>179</v>
      </c>
      <c r="I21" s="455" t="s">
        <v>447</v>
      </c>
      <c r="J21" s="455" t="s">
        <v>178</v>
      </c>
      <c r="K21" s="455" t="s">
        <v>178</v>
      </c>
      <c r="L21" s="399" t="s">
        <v>178</v>
      </c>
    </row>
    <row r="22" spans="1:12" ht="20.100000000000001" customHeight="1" x14ac:dyDescent="0.35">
      <c r="A22" s="398" t="s">
        <v>33</v>
      </c>
      <c r="B22" s="474" t="s">
        <v>34</v>
      </c>
      <c r="C22" s="567" t="s">
        <v>153</v>
      </c>
      <c r="D22" s="455" t="s">
        <v>178</v>
      </c>
      <c r="E22" s="455" t="s">
        <v>179</v>
      </c>
      <c r="F22" s="455" t="s">
        <v>178</v>
      </c>
      <c r="G22" s="455" t="s">
        <v>178</v>
      </c>
      <c r="H22" s="455" t="s">
        <v>178</v>
      </c>
      <c r="I22" s="455" t="s">
        <v>447</v>
      </c>
      <c r="J22" s="455" t="s">
        <v>178</v>
      </c>
      <c r="K22" s="455" t="s">
        <v>178</v>
      </c>
      <c r="L22" s="399" t="s">
        <v>178</v>
      </c>
    </row>
    <row r="23" spans="1:12" ht="20.100000000000001" customHeight="1" x14ac:dyDescent="0.35">
      <c r="A23" s="398" t="s">
        <v>33</v>
      </c>
      <c r="B23" s="474" t="s">
        <v>35</v>
      </c>
      <c r="C23" s="567" t="s">
        <v>153</v>
      </c>
      <c r="D23" s="455" t="s">
        <v>178</v>
      </c>
      <c r="E23" s="455" t="s">
        <v>179</v>
      </c>
      <c r="F23" s="455" t="s">
        <v>178</v>
      </c>
      <c r="G23" s="455" t="s">
        <v>178</v>
      </c>
      <c r="H23" s="455" t="s">
        <v>178</v>
      </c>
      <c r="I23" s="455" t="s">
        <v>447</v>
      </c>
      <c r="J23" s="455" t="s">
        <v>178</v>
      </c>
      <c r="K23" s="455" t="s">
        <v>178</v>
      </c>
      <c r="L23" s="399" t="s">
        <v>178</v>
      </c>
    </row>
    <row r="24" spans="1:12" ht="20.100000000000001" customHeight="1" x14ac:dyDescent="0.35">
      <c r="A24" s="398" t="s">
        <v>33</v>
      </c>
      <c r="B24" s="474" t="s">
        <v>36</v>
      </c>
      <c r="C24" s="567" t="s">
        <v>428</v>
      </c>
      <c r="D24" s="455" t="s">
        <v>179</v>
      </c>
      <c r="E24" s="455" t="s">
        <v>179</v>
      </c>
      <c r="F24" s="455" t="s">
        <v>179</v>
      </c>
      <c r="G24" s="455" t="s">
        <v>178</v>
      </c>
      <c r="H24" s="455" t="s">
        <v>178</v>
      </c>
      <c r="I24" s="455" t="s">
        <v>447</v>
      </c>
      <c r="J24" s="455" t="s">
        <v>179</v>
      </c>
      <c r="K24" s="455" t="s">
        <v>178</v>
      </c>
      <c r="L24" s="399" t="s">
        <v>178</v>
      </c>
    </row>
    <row r="25" spans="1:12" ht="20.100000000000001" customHeight="1" x14ac:dyDescent="0.35">
      <c r="A25" s="398" t="s">
        <v>37</v>
      </c>
      <c r="B25" s="474" t="s">
        <v>38</v>
      </c>
      <c r="C25" s="567" t="s">
        <v>153</v>
      </c>
      <c r="D25" s="455" t="s">
        <v>178</v>
      </c>
      <c r="E25" s="455" t="s">
        <v>179</v>
      </c>
      <c r="F25" s="455" t="s">
        <v>178</v>
      </c>
      <c r="G25" s="455" t="s">
        <v>178</v>
      </c>
      <c r="H25" s="455" t="s">
        <v>179</v>
      </c>
      <c r="I25" s="455" t="s">
        <v>447</v>
      </c>
      <c r="J25" s="455" t="s">
        <v>179</v>
      </c>
      <c r="K25" s="455" t="s">
        <v>179</v>
      </c>
      <c r="L25" s="399" t="s">
        <v>179</v>
      </c>
    </row>
    <row r="26" spans="1:12" ht="20.100000000000001" customHeight="1" x14ac:dyDescent="0.35">
      <c r="A26" s="398" t="s">
        <v>39</v>
      </c>
      <c r="B26" s="474" t="s">
        <v>40</v>
      </c>
      <c r="C26" s="567" t="s">
        <v>153</v>
      </c>
      <c r="D26" s="455" t="s">
        <v>178</v>
      </c>
      <c r="E26" s="455" t="s">
        <v>178</v>
      </c>
      <c r="F26" s="455" t="s">
        <v>178</v>
      </c>
      <c r="G26" s="455" t="s">
        <v>178</v>
      </c>
      <c r="H26" s="455" t="s">
        <v>178</v>
      </c>
      <c r="I26" s="455" t="s">
        <v>178</v>
      </c>
      <c r="J26" s="455" t="s">
        <v>178</v>
      </c>
      <c r="K26" s="455" t="s">
        <v>178</v>
      </c>
      <c r="L26" s="399" t="s">
        <v>178</v>
      </c>
    </row>
    <row r="27" spans="1:12" ht="20.100000000000001" customHeight="1" x14ac:dyDescent="0.35">
      <c r="A27" s="398" t="s">
        <v>41</v>
      </c>
      <c r="B27" s="474" t="s">
        <v>42</v>
      </c>
      <c r="C27" s="567" t="s">
        <v>153</v>
      </c>
      <c r="D27" s="455" t="s">
        <v>178</v>
      </c>
      <c r="E27" s="455" t="s">
        <v>179</v>
      </c>
      <c r="F27" s="455" t="s">
        <v>178</v>
      </c>
      <c r="G27" s="455" t="s">
        <v>178</v>
      </c>
      <c r="H27" s="455" t="s">
        <v>178</v>
      </c>
      <c r="I27" s="455" t="s">
        <v>179</v>
      </c>
      <c r="J27" s="455" t="s">
        <v>178</v>
      </c>
      <c r="K27" s="455" t="s">
        <v>178</v>
      </c>
      <c r="L27" s="399" t="s">
        <v>179</v>
      </c>
    </row>
    <row r="28" spans="1:12" ht="20.100000000000001" customHeight="1" x14ac:dyDescent="0.35">
      <c r="A28" s="398" t="s">
        <v>41</v>
      </c>
      <c r="B28" s="474" t="s">
        <v>43</v>
      </c>
      <c r="C28" s="567" t="s">
        <v>153</v>
      </c>
      <c r="D28" s="455" t="s">
        <v>178</v>
      </c>
      <c r="E28" s="455" t="s">
        <v>179</v>
      </c>
      <c r="F28" s="455" t="s">
        <v>178</v>
      </c>
      <c r="G28" s="455" t="s">
        <v>178</v>
      </c>
      <c r="H28" s="455" t="s">
        <v>179</v>
      </c>
      <c r="I28" s="455" t="s">
        <v>447</v>
      </c>
      <c r="J28" s="455" t="s">
        <v>178</v>
      </c>
      <c r="K28" s="455" t="s">
        <v>179</v>
      </c>
      <c r="L28" s="399" t="s">
        <v>178</v>
      </c>
    </row>
    <row r="29" spans="1:12" ht="20.100000000000001" customHeight="1" x14ac:dyDescent="0.35">
      <c r="A29" s="398" t="s">
        <v>44</v>
      </c>
      <c r="B29" s="474" t="s">
        <v>45</v>
      </c>
      <c r="C29" s="567" t="s">
        <v>153</v>
      </c>
      <c r="D29" s="455" t="s">
        <v>179</v>
      </c>
      <c r="E29" s="455" t="s">
        <v>179</v>
      </c>
      <c r="F29" s="455" t="s">
        <v>178</v>
      </c>
      <c r="G29" s="455" t="s">
        <v>179</v>
      </c>
      <c r="H29" s="455" t="s">
        <v>179</v>
      </c>
      <c r="I29" s="455" t="s">
        <v>179</v>
      </c>
      <c r="J29" s="455" t="s">
        <v>179</v>
      </c>
      <c r="K29" s="455" t="s">
        <v>179</v>
      </c>
      <c r="L29" s="399" t="s">
        <v>179</v>
      </c>
    </row>
    <row r="30" spans="1:12" ht="20.100000000000001" customHeight="1" x14ac:dyDescent="0.35">
      <c r="A30" s="398" t="s">
        <v>46</v>
      </c>
      <c r="B30" s="474" t="s">
        <v>47</v>
      </c>
      <c r="C30" s="567" t="s">
        <v>428</v>
      </c>
      <c r="D30" s="455" t="s">
        <v>178</v>
      </c>
      <c r="E30" s="455" t="s">
        <v>179</v>
      </c>
      <c r="F30" s="455" t="s">
        <v>178</v>
      </c>
      <c r="G30" s="455" t="s">
        <v>178</v>
      </c>
      <c r="H30" s="455" t="s">
        <v>179</v>
      </c>
      <c r="I30" s="455" t="s">
        <v>447</v>
      </c>
      <c r="J30" s="455" t="s">
        <v>178</v>
      </c>
      <c r="K30" s="455" t="s">
        <v>179</v>
      </c>
      <c r="L30" s="399" t="s">
        <v>179</v>
      </c>
    </row>
    <row r="31" spans="1:12" ht="20.100000000000001" customHeight="1" x14ac:dyDescent="0.35">
      <c r="A31" s="398" t="s">
        <v>48</v>
      </c>
      <c r="B31" s="474" t="s">
        <v>49</v>
      </c>
      <c r="C31" s="567" t="s">
        <v>153</v>
      </c>
      <c r="D31" s="455" t="s">
        <v>178</v>
      </c>
      <c r="E31" s="455" t="s">
        <v>179</v>
      </c>
      <c r="F31" s="455" t="s">
        <v>178</v>
      </c>
      <c r="G31" s="455" t="s">
        <v>178</v>
      </c>
      <c r="H31" s="455" t="s">
        <v>179</v>
      </c>
      <c r="I31" s="455" t="s">
        <v>179</v>
      </c>
      <c r="J31" s="455" t="s">
        <v>179</v>
      </c>
      <c r="K31" s="455" t="s">
        <v>178</v>
      </c>
      <c r="L31" s="399" t="s">
        <v>179</v>
      </c>
    </row>
    <row r="32" spans="1:12" ht="20.100000000000001" customHeight="1" x14ac:dyDescent="0.35">
      <c r="A32" s="398" t="s">
        <v>50</v>
      </c>
      <c r="B32" s="474" t="s">
        <v>51</v>
      </c>
      <c r="C32" s="567" t="s">
        <v>428</v>
      </c>
      <c r="D32" s="455" t="s">
        <v>178</v>
      </c>
      <c r="E32" s="455" t="s">
        <v>178</v>
      </c>
      <c r="F32" s="455" t="s">
        <v>178</v>
      </c>
      <c r="G32" s="455" t="s">
        <v>178</v>
      </c>
      <c r="H32" s="455" t="s">
        <v>178</v>
      </c>
      <c r="I32" s="455" t="s">
        <v>178</v>
      </c>
      <c r="J32" s="455" t="s">
        <v>178</v>
      </c>
      <c r="K32" s="455" t="s">
        <v>178</v>
      </c>
      <c r="L32" s="399" t="s">
        <v>178</v>
      </c>
    </row>
    <row r="33" spans="1:12" ht="20.100000000000001" customHeight="1" x14ac:dyDescent="0.35">
      <c r="A33" s="398" t="s">
        <v>50</v>
      </c>
      <c r="B33" s="474" t="s">
        <v>52</v>
      </c>
      <c r="C33" s="567" t="s">
        <v>428</v>
      </c>
      <c r="D33" s="455" t="s">
        <v>178</v>
      </c>
      <c r="E33" s="455" t="s">
        <v>179</v>
      </c>
      <c r="F33" s="455" t="s">
        <v>178</v>
      </c>
      <c r="G33" s="455" t="s">
        <v>178</v>
      </c>
      <c r="H33" s="455" t="s">
        <v>178</v>
      </c>
      <c r="I33" s="455" t="s">
        <v>179</v>
      </c>
      <c r="J33" s="455" t="s">
        <v>178</v>
      </c>
      <c r="K33" s="455" t="s">
        <v>179</v>
      </c>
      <c r="L33" s="399" t="s">
        <v>178</v>
      </c>
    </row>
    <row r="34" spans="1:12" ht="20.100000000000001" customHeight="1" x14ac:dyDescent="0.35">
      <c r="A34" s="398" t="s">
        <v>50</v>
      </c>
      <c r="B34" s="474" t="s">
        <v>53</v>
      </c>
      <c r="C34" s="567" t="s">
        <v>428</v>
      </c>
      <c r="D34" s="455" t="s">
        <v>179</v>
      </c>
      <c r="E34" s="455" t="s">
        <v>180</v>
      </c>
      <c r="F34" s="455" t="s">
        <v>179</v>
      </c>
      <c r="G34" s="455" t="s">
        <v>178</v>
      </c>
      <c r="H34" s="455" t="s">
        <v>180</v>
      </c>
      <c r="I34" s="455" t="s">
        <v>179</v>
      </c>
      <c r="J34" s="455" t="s">
        <v>178</v>
      </c>
      <c r="K34" s="455" t="s">
        <v>178</v>
      </c>
      <c r="L34" s="399" t="s">
        <v>179</v>
      </c>
    </row>
    <row r="35" spans="1:12" ht="20.100000000000001" customHeight="1" x14ac:dyDescent="0.35">
      <c r="A35" s="398" t="s">
        <v>54</v>
      </c>
      <c r="B35" s="474" t="s">
        <v>55</v>
      </c>
      <c r="C35" s="567" t="s">
        <v>428</v>
      </c>
      <c r="D35" s="455" t="s">
        <v>178</v>
      </c>
      <c r="E35" s="455" t="s">
        <v>445</v>
      </c>
      <c r="F35" s="455" t="s">
        <v>178</v>
      </c>
      <c r="G35" s="455" t="s">
        <v>179</v>
      </c>
      <c r="H35" s="455" t="s">
        <v>178</v>
      </c>
      <c r="I35" s="455" t="s">
        <v>445</v>
      </c>
      <c r="J35" s="455" t="s">
        <v>178</v>
      </c>
      <c r="K35" s="455" t="s">
        <v>445</v>
      </c>
      <c r="L35" s="399" t="s">
        <v>180</v>
      </c>
    </row>
    <row r="36" spans="1:12" ht="20.100000000000001" customHeight="1" x14ac:dyDescent="0.35">
      <c r="A36" s="398" t="s">
        <v>54</v>
      </c>
      <c r="B36" s="474" t="s">
        <v>56</v>
      </c>
      <c r="C36" s="567" t="s">
        <v>153</v>
      </c>
      <c r="D36" s="455" t="s">
        <v>178</v>
      </c>
      <c r="E36" s="455" t="s">
        <v>178</v>
      </c>
      <c r="F36" s="455" t="s">
        <v>178</v>
      </c>
      <c r="G36" s="455" t="s">
        <v>178</v>
      </c>
      <c r="H36" s="455" t="s">
        <v>178</v>
      </c>
      <c r="I36" s="455" t="s">
        <v>447</v>
      </c>
      <c r="J36" s="455" t="s">
        <v>178</v>
      </c>
      <c r="K36" s="455" t="s">
        <v>178</v>
      </c>
      <c r="L36" s="399" t="s">
        <v>178</v>
      </c>
    </row>
    <row r="37" spans="1:12" ht="20.100000000000001" customHeight="1" x14ac:dyDescent="0.35">
      <c r="A37" s="398" t="s">
        <v>57</v>
      </c>
      <c r="B37" s="474" t="s">
        <v>58</v>
      </c>
      <c r="C37" s="567" t="s">
        <v>153</v>
      </c>
      <c r="D37" s="455" t="s">
        <v>178</v>
      </c>
      <c r="E37" s="455" t="s">
        <v>178</v>
      </c>
      <c r="F37" s="455" t="s">
        <v>178</v>
      </c>
      <c r="G37" s="455" t="s">
        <v>178</v>
      </c>
      <c r="H37" s="455" t="s">
        <v>178</v>
      </c>
      <c r="I37" s="455" t="s">
        <v>447</v>
      </c>
      <c r="J37" s="455" t="s">
        <v>178</v>
      </c>
      <c r="K37" s="455" t="s">
        <v>179</v>
      </c>
      <c r="L37" s="399" t="s">
        <v>178</v>
      </c>
    </row>
    <row r="38" spans="1:12" ht="20.100000000000001" customHeight="1" x14ac:dyDescent="0.35">
      <c r="A38" s="398" t="s">
        <v>59</v>
      </c>
      <c r="B38" s="474" t="s">
        <v>60</v>
      </c>
      <c r="C38" s="567" t="s">
        <v>153</v>
      </c>
      <c r="D38" s="455" t="s">
        <v>178</v>
      </c>
      <c r="E38" s="455" t="s">
        <v>180</v>
      </c>
      <c r="F38" s="455" t="s">
        <v>179</v>
      </c>
      <c r="G38" s="455" t="s">
        <v>178</v>
      </c>
      <c r="H38" s="455" t="s">
        <v>178</v>
      </c>
      <c r="I38" s="455" t="s">
        <v>447</v>
      </c>
      <c r="J38" s="455" t="s">
        <v>178</v>
      </c>
      <c r="K38" s="455" t="s">
        <v>178</v>
      </c>
      <c r="L38" s="399" t="s">
        <v>179</v>
      </c>
    </row>
    <row r="39" spans="1:12" ht="20.100000000000001" customHeight="1" x14ac:dyDescent="0.35">
      <c r="A39" s="398" t="s">
        <v>61</v>
      </c>
      <c r="B39" s="474" t="s">
        <v>62</v>
      </c>
      <c r="C39" s="567" t="s">
        <v>153</v>
      </c>
      <c r="D39" s="455" t="s">
        <v>178</v>
      </c>
      <c r="E39" s="455" t="s">
        <v>180</v>
      </c>
      <c r="F39" s="455" t="s">
        <v>179</v>
      </c>
      <c r="G39" s="455" t="s">
        <v>178</v>
      </c>
      <c r="H39" s="455" t="s">
        <v>179</v>
      </c>
      <c r="I39" s="455" t="s">
        <v>180</v>
      </c>
      <c r="J39" s="455" t="s">
        <v>178</v>
      </c>
      <c r="K39" s="455" t="s">
        <v>178</v>
      </c>
      <c r="L39" s="399" t="s">
        <v>178</v>
      </c>
    </row>
    <row r="40" spans="1:12" ht="20.100000000000001" customHeight="1" x14ac:dyDescent="0.35">
      <c r="A40" s="398" t="s">
        <v>61</v>
      </c>
      <c r="B40" s="474" t="s">
        <v>63</v>
      </c>
      <c r="C40" s="567" t="s">
        <v>428</v>
      </c>
      <c r="D40" s="455" t="s">
        <v>178</v>
      </c>
      <c r="E40" s="455" t="s">
        <v>179</v>
      </c>
      <c r="F40" s="455" t="s">
        <v>178</v>
      </c>
      <c r="G40" s="455" t="s">
        <v>178</v>
      </c>
      <c r="H40" s="455" t="s">
        <v>179</v>
      </c>
      <c r="I40" s="455" t="s">
        <v>178</v>
      </c>
      <c r="J40" s="455" t="s">
        <v>178</v>
      </c>
      <c r="K40" s="455" t="s">
        <v>178</v>
      </c>
      <c r="L40" s="399" t="s">
        <v>178</v>
      </c>
    </row>
    <row r="41" spans="1:12" ht="20.100000000000001" customHeight="1" x14ac:dyDescent="0.35">
      <c r="A41" s="398" t="s">
        <v>64</v>
      </c>
      <c r="B41" s="474" t="s">
        <v>65</v>
      </c>
      <c r="C41" s="567" t="s">
        <v>428</v>
      </c>
      <c r="D41" s="455" t="s">
        <v>178</v>
      </c>
      <c r="E41" s="455" t="s">
        <v>178</v>
      </c>
      <c r="F41" s="455" t="s">
        <v>178</v>
      </c>
      <c r="G41" s="455" t="s">
        <v>178</v>
      </c>
      <c r="H41" s="455" t="s">
        <v>178</v>
      </c>
      <c r="I41" s="455" t="s">
        <v>178</v>
      </c>
      <c r="J41" s="455" t="s">
        <v>178</v>
      </c>
      <c r="K41" s="455" t="s">
        <v>178</v>
      </c>
      <c r="L41" s="399" t="s">
        <v>179</v>
      </c>
    </row>
    <row r="42" spans="1:12" ht="20.100000000000001" customHeight="1" x14ac:dyDescent="0.35">
      <c r="A42" s="398" t="s">
        <v>64</v>
      </c>
      <c r="B42" s="474" t="s">
        <v>66</v>
      </c>
      <c r="C42" s="567" t="s">
        <v>153</v>
      </c>
      <c r="D42" s="455" t="s">
        <v>178</v>
      </c>
      <c r="E42" s="455" t="s">
        <v>178</v>
      </c>
      <c r="F42" s="455" t="s">
        <v>178</v>
      </c>
      <c r="G42" s="455" t="s">
        <v>178</v>
      </c>
      <c r="H42" s="455" t="s">
        <v>179</v>
      </c>
      <c r="I42" s="455" t="s">
        <v>447</v>
      </c>
      <c r="J42" s="455" t="s">
        <v>179</v>
      </c>
      <c r="K42" s="455" t="s">
        <v>180</v>
      </c>
      <c r="L42" s="399" t="s">
        <v>179</v>
      </c>
    </row>
    <row r="43" spans="1:12" ht="20.100000000000001" customHeight="1" x14ac:dyDescent="0.35">
      <c r="A43" s="398" t="s">
        <v>67</v>
      </c>
      <c r="B43" s="474" t="s">
        <v>68</v>
      </c>
      <c r="C43" s="567" t="s">
        <v>153</v>
      </c>
      <c r="D43" s="455" t="s">
        <v>178</v>
      </c>
      <c r="E43" s="455" t="s">
        <v>179</v>
      </c>
      <c r="F43" s="455" t="s">
        <v>178</v>
      </c>
      <c r="G43" s="455" t="s">
        <v>178</v>
      </c>
      <c r="H43" s="455" t="s">
        <v>178</v>
      </c>
      <c r="I43" s="455" t="s">
        <v>447</v>
      </c>
      <c r="J43" s="455" t="s">
        <v>179</v>
      </c>
      <c r="K43" s="455" t="s">
        <v>179</v>
      </c>
      <c r="L43" s="399" t="s">
        <v>179</v>
      </c>
    </row>
    <row r="44" spans="1:12" ht="20.100000000000001" customHeight="1" x14ac:dyDescent="0.35">
      <c r="A44" s="398" t="s">
        <v>69</v>
      </c>
      <c r="B44" s="474" t="s">
        <v>70</v>
      </c>
      <c r="C44" s="567" t="s">
        <v>153</v>
      </c>
      <c r="D44" s="455" t="s">
        <v>178</v>
      </c>
      <c r="E44" s="455" t="s">
        <v>178</v>
      </c>
      <c r="F44" s="455" t="s">
        <v>178</v>
      </c>
      <c r="G44" s="455" t="s">
        <v>178</v>
      </c>
      <c r="H44" s="455" t="s">
        <v>178</v>
      </c>
      <c r="I44" s="455" t="s">
        <v>178</v>
      </c>
      <c r="J44" s="455" t="s">
        <v>178</v>
      </c>
      <c r="K44" s="455" t="s">
        <v>178</v>
      </c>
      <c r="L44" s="399" t="s">
        <v>178</v>
      </c>
    </row>
    <row r="45" spans="1:12" ht="20.100000000000001" customHeight="1" x14ac:dyDescent="0.35">
      <c r="A45" s="398" t="s">
        <v>71</v>
      </c>
      <c r="B45" s="474" t="s">
        <v>72</v>
      </c>
      <c r="C45" s="567" t="s">
        <v>428</v>
      </c>
      <c r="D45" s="455" t="s">
        <v>178</v>
      </c>
      <c r="E45" s="455" t="s">
        <v>179</v>
      </c>
      <c r="F45" s="455" t="s">
        <v>178</v>
      </c>
      <c r="G45" s="455" t="s">
        <v>178</v>
      </c>
      <c r="H45" s="455" t="s">
        <v>178</v>
      </c>
      <c r="I45" s="455" t="s">
        <v>178</v>
      </c>
      <c r="J45" s="455" t="s">
        <v>179</v>
      </c>
      <c r="K45" s="455" t="s">
        <v>178</v>
      </c>
      <c r="L45" s="399" t="s">
        <v>179</v>
      </c>
    </row>
    <row r="46" spans="1:12" ht="20.100000000000001" customHeight="1" x14ac:dyDescent="0.35">
      <c r="A46" s="398" t="s">
        <v>71</v>
      </c>
      <c r="B46" s="474" t="s">
        <v>73</v>
      </c>
      <c r="C46" s="567" t="s">
        <v>428</v>
      </c>
      <c r="D46" s="455" t="s">
        <v>178</v>
      </c>
      <c r="E46" s="455" t="s">
        <v>178</v>
      </c>
      <c r="F46" s="455" t="s">
        <v>178</v>
      </c>
      <c r="G46" s="455" t="s">
        <v>178</v>
      </c>
      <c r="H46" s="455" t="s">
        <v>178</v>
      </c>
      <c r="I46" s="455" t="s">
        <v>178</v>
      </c>
      <c r="J46" s="455" t="s">
        <v>178</v>
      </c>
      <c r="K46" s="455" t="s">
        <v>178</v>
      </c>
      <c r="L46" s="399" t="s">
        <v>178</v>
      </c>
    </row>
    <row r="47" spans="1:12" ht="20.100000000000001" customHeight="1" x14ac:dyDescent="0.35">
      <c r="A47" s="398" t="s">
        <v>71</v>
      </c>
      <c r="B47" s="474" t="s">
        <v>74</v>
      </c>
      <c r="C47" s="567" t="s">
        <v>153</v>
      </c>
      <c r="D47" s="455" t="s">
        <v>178</v>
      </c>
      <c r="E47" s="455" t="s">
        <v>178</v>
      </c>
      <c r="F47" s="455" t="s">
        <v>178</v>
      </c>
      <c r="G47" s="455" t="s">
        <v>178</v>
      </c>
      <c r="H47" s="455" t="s">
        <v>178</v>
      </c>
      <c r="I47" s="455" t="s">
        <v>179</v>
      </c>
      <c r="J47" s="455" t="s">
        <v>178</v>
      </c>
      <c r="K47" s="455" t="s">
        <v>178</v>
      </c>
      <c r="L47" s="399" t="s">
        <v>179</v>
      </c>
    </row>
    <row r="48" spans="1:12" ht="20.100000000000001" customHeight="1" x14ac:dyDescent="0.35">
      <c r="A48" s="398" t="s">
        <v>71</v>
      </c>
      <c r="B48" s="474" t="s">
        <v>75</v>
      </c>
      <c r="C48" s="567" t="s">
        <v>428</v>
      </c>
      <c r="D48" s="455" t="s">
        <v>178</v>
      </c>
      <c r="E48" s="455" t="s">
        <v>178</v>
      </c>
      <c r="F48" s="455" t="s">
        <v>178</v>
      </c>
      <c r="G48" s="455" t="s">
        <v>178</v>
      </c>
      <c r="H48" s="455" t="s">
        <v>178</v>
      </c>
      <c r="I48" s="455" t="s">
        <v>178</v>
      </c>
      <c r="J48" s="455" t="s">
        <v>178</v>
      </c>
      <c r="K48" s="455" t="s">
        <v>178</v>
      </c>
      <c r="L48" s="399" t="s">
        <v>178</v>
      </c>
    </row>
    <row r="49" spans="1:12" ht="20.100000000000001" customHeight="1" x14ac:dyDescent="0.35">
      <c r="A49" s="398" t="s">
        <v>71</v>
      </c>
      <c r="B49" s="474" t="s">
        <v>76</v>
      </c>
      <c r="C49" s="567" t="s">
        <v>153</v>
      </c>
      <c r="D49" s="455" t="s">
        <v>178</v>
      </c>
      <c r="E49" s="455" t="s">
        <v>179</v>
      </c>
      <c r="F49" s="455" t="s">
        <v>178</v>
      </c>
      <c r="G49" s="455" t="s">
        <v>178</v>
      </c>
      <c r="H49" s="455" t="s">
        <v>178</v>
      </c>
      <c r="I49" s="455" t="s">
        <v>447</v>
      </c>
      <c r="J49" s="455" t="s">
        <v>178</v>
      </c>
      <c r="K49" s="455" t="s">
        <v>179</v>
      </c>
      <c r="L49" s="399" t="s">
        <v>178</v>
      </c>
    </row>
    <row r="50" spans="1:12" ht="20.100000000000001" customHeight="1" x14ac:dyDescent="0.35">
      <c r="A50" s="398" t="s">
        <v>77</v>
      </c>
      <c r="B50" s="474" t="s">
        <v>78</v>
      </c>
      <c r="C50" s="567" t="s">
        <v>153</v>
      </c>
      <c r="D50" s="455" t="s">
        <v>178</v>
      </c>
      <c r="E50" s="455" t="s">
        <v>179</v>
      </c>
      <c r="F50" s="455" t="s">
        <v>179</v>
      </c>
      <c r="G50" s="455" t="s">
        <v>178</v>
      </c>
      <c r="H50" s="455" t="s">
        <v>178</v>
      </c>
      <c r="I50" s="455" t="s">
        <v>179</v>
      </c>
      <c r="J50" s="455" t="s">
        <v>178</v>
      </c>
      <c r="K50" s="455" t="s">
        <v>178</v>
      </c>
      <c r="L50" s="399" t="s">
        <v>179</v>
      </c>
    </row>
    <row r="51" spans="1:12" ht="20.100000000000001" customHeight="1" x14ac:dyDescent="0.35">
      <c r="A51" s="398" t="s">
        <v>77</v>
      </c>
      <c r="B51" s="474" t="s">
        <v>79</v>
      </c>
      <c r="C51" s="567" t="s">
        <v>153</v>
      </c>
      <c r="D51" s="455" t="s">
        <v>178</v>
      </c>
      <c r="E51" s="455" t="s">
        <v>179</v>
      </c>
      <c r="F51" s="455" t="s">
        <v>179</v>
      </c>
      <c r="G51" s="455" t="s">
        <v>178</v>
      </c>
      <c r="H51" s="455" t="s">
        <v>179</v>
      </c>
      <c r="I51" s="455" t="s">
        <v>447</v>
      </c>
      <c r="J51" s="455" t="s">
        <v>178</v>
      </c>
      <c r="K51" s="455" t="s">
        <v>179</v>
      </c>
      <c r="L51" s="399" t="s">
        <v>179</v>
      </c>
    </row>
    <row r="52" spans="1:12" ht="20.100000000000001" customHeight="1" x14ac:dyDescent="0.35">
      <c r="A52" s="398" t="s">
        <v>80</v>
      </c>
      <c r="B52" s="474" t="s">
        <v>81</v>
      </c>
      <c r="C52" s="567" t="s">
        <v>153</v>
      </c>
      <c r="D52" s="455" t="s">
        <v>178</v>
      </c>
      <c r="E52" s="455" t="s">
        <v>179</v>
      </c>
      <c r="F52" s="455" t="s">
        <v>178</v>
      </c>
      <c r="G52" s="455" t="s">
        <v>178</v>
      </c>
      <c r="H52" s="455" t="s">
        <v>179</v>
      </c>
      <c r="I52" s="455" t="s">
        <v>447</v>
      </c>
      <c r="J52" s="455" t="s">
        <v>178</v>
      </c>
      <c r="K52" s="455" t="s">
        <v>179</v>
      </c>
      <c r="L52" s="399" t="s">
        <v>178</v>
      </c>
    </row>
    <row r="53" spans="1:12" ht="20.100000000000001" customHeight="1" x14ac:dyDescent="0.35">
      <c r="A53" s="398" t="s">
        <v>80</v>
      </c>
      <c r="B53" s="474" t="s">
        <v>82</v>
      </c>
      <c r="C53" s="567" t="s">
        <v>428</v>
      </c>
      <c r="D53" s="455" t="s">
        <v>178</v>
      </c>
      <c r="E53" s="455" t="s">
        <v>179</v>
      </c>
      <c r="F53" s="455" t="s">
        <v>178</v>
      </c>
      <c r="G53" s="455" t="s">
        <v>178</v>
      </c>
      <c r="H53" s="455" t="s">
        <v>179</v>
      </c>
      <c r="I53" s="455" t="s">
        <v>447</v>
      </c>
      <c r="J53" s="455" t="s">
        <v>179</v>
      </c>
      <c r="K53" s="455" t="s">
        <v>179</v>
      </c>
      <c r="L53" s="399" t="s">
        <v>179</v>
      </c>
    </row>
    <row r="54" spans="1:12" ht="20.100000000000001" customHeight="1" x14ac:dyDescent="0.35">
      <c r="A54" s="398" t="s">
        <v>83</v>
      </c>
      <c r="B54" s="474" t="s">
        <v>84</v>
      </c>
      <c r="C54" s="567" t="s">
        <v>153</v>
      </c>
      <c r="D54" s="455" t="s">
        <v>178</v>
      </c>
      <c r="E54" s="455" t="s">
        <v>179</v>
      </c>
      <c r="F54" s="455" t="s">
        <v>178</v>
      </c>
      <c r="G54" s="455" t="s">
        <v>178</v>
      </c>
      <c r="H54" s="455" t="s">
        <v>178</v>
      </c>
      <c r="I54" s="455" t="s">
        <v>179</v>
      </c>
      <c r="J54" s="455" t="s">
        <v>178</v>
      </c>
      <c r="K54" s="455" t="s">
        <v>178</v>
      </c>
      <c r="L54" s="399" t="s">
        <v>179</v>
      </c>
    </row>
    <row r="55" spans="1:12" ht="20.100000000000001" customHeight="1" x14ac:dyDescent="0.35">
      <c r="A55" s="398" t="s">
        <v>85</v>
      </c>
      <c r="B55" s="474" t="s">
        <v>86</v>
      </c>
      <c r="C55" s="567" t="s">
        <v>153</v>
      </c>
      <c r="D55" s="455" t="s">
        <v>178</v>
      </c>
      <c r="E55" s="455" t="s">
        <v>179</v>
      </c>
      <c r="F55" s="455" t="s">
        <v>178</v>
      </c>
      <c r="G55" s="455" t="s">
        <v>178</v>
      </c>
      <c r="H55" s="455" t="s">
        <v>179</v>
      </c>
      <c r="I55" s="455" t="s">
        <v>178</v>
      </c>
      <c r="J55" s="455" t="s">
        <v>178</v>
      </c>
      <c r="K55" s="455" t="s">
        <v>178</v>
      </c>
      <c r="L55" s="399" t="s">
        <v>178</v>
      </c>
    </row>
    <row r="56" spans="1:12" ht="20.100000000000001" customHeight="1" x14ac:dyDescent="0.35">
      <c r="A56" s="398" t="s">
        <v>87</v>
      </c>
      <c r="B56" s="474" t="s">
        <v>88</v>
      </c>
      <c r="C56" s="567" t="s">
        <v>588</v>
      </c>
      <c r="D56" s="455" t="s">
        <v>178</v>
      </c>
      <c r="E56" s="455" t="s">
        <v>178</v>
      </c>
      <c r="F56" s="455" t="s">
        <v>178</v>
      </c>
      <c r="G56" s="455" t="s">
        <v>178</v>
      </c>
      <c r="H56" s="455" t="s">
        <v>178</v>
      </c>
      <c r="I56" s="455" t="s">
        <v>178</v>
      </c>
      <c r="J56" s="455" t="s">
        <v>178</v>
      </c>
      <c r="K56" s="455" t="s">
        <v>178</v>
      </c>
      <c r="L56" s="399" t="s">
        <v>178</v>
      </c>
    </row>
    <row r="57" spans="1:12" ht="20.100000000000001" customHeight="1" x14ac:dyDescent="0.35">
      <c r="A57" s="398" t="s">
        <v>87</v>
      </c>
      <c r="B57" s="474" t="s">
        <v>89</v>
      </c>
      <c r="C57" s="567" t="s">
        <v>428</v>
      </c>
      <c r="D57" s="455" t="s">
        <v>178</v>
      </c>
      <c r="E57" s="455" t="s">
        <v>179</v>
      </c>
      <c r="F57" s="455" t="s">
        <v>178</v>
      </c>
      <c r="G57" s="455" t="s">
        <v>178</v>
      </c>
      <c r="H57" s="455" t="s">
        <v>179</v>
      </c>
      <c r="I57" s="455" t="s">
        <v>447</v>
      </c>
      <c r="J57" s="455" t="s">
        <v>179</v>
      </c>
      <c r="K57" s="455" t="s">
        <v>178</v>
      </c>
      <c r="L57" s="399" t="s">
        <v>179</v>
      </c>
    </row>
    <row r="58" spans="1:12" ht="20.100000000000001" customHeight="1" x14ac:dyDescent="0.35">
      <c r="A58" s="398" t="s">
        <v>87</v>
      </c>
      <c r="B58" s="474" t="s">
        <v>90</v>
      </c>
      <c r="C58" s="567" t="s">
        <v>588</v>
      </c>
      <c r="D58" s="455" t="s">
        <v>178</v>
      </c>
      <c r="E58" s="455" t="s">
        <v>178</v>
      </c>
      <c r="F58" s="455" t="s">
        <v>178</v>
      </c>
      <c r="G58" s="455" t="s">
        <v>178</v>
      </c>
      <c r="H58" s="455" t="s">
        <v>178</v>
      </c>
      <c r="I58" s="455" t="s">
        <v>447</v>
      </c>
      <c r="J58" s="455" t="s">
        <v>179</v>
      </c>
      <c r="K58" s="455" t="s">
        <v>179</v>
      </c>
      <c r="L58" s="399" t="s">
        <v>179</v>
      </c>
    </row>
    <row r="59" spans="1:12" ht="20.100000000000001" customHeight="1" x14ac:dyDescent="0.35">
      <c r="A59" s="398" t="s">
        <v>91</v>
      </c>
      <c r="B59" s="474" t="s">
        <v>92</v>
      </c>
      <c r="C59" s="567" t="s">
        <v>153</v>
      </c>
      <c r="D59" s="455" t="s">
        <v>178</v>
      </c>
      <c r="E59" s="455" t="s">
        <v>179</v>
      </c>
      <c r="F59" s="455" t="s">
        <v>179</v>
      </c>
      <c r="G59" s="455" t="s">
        <v>178</v>
      </c>
      <c r="H59" s="455" t="s">
        <v>178</v>
      </c>
      <c r="I59" s="455" t="s">
        <v>179</v>
      </c>
      <c r="J59" s="455" t="s">
        <v>178</v>
      </c>
      <c r="K59" s="455" t="s">
        <v>178</v>
      </c>
      <c r="L59" s="399" t="s">
        <v>178</v>
      </c>
    </row>
    <row r="60" spans="1:12" ht="20.100000000000001" customHeight="1" x14ac:dyDescent="0.35">
      <c r="A60" s="398" t="s">
        <v>93</v>
      </c>
      <c r="B60" s="474" t="s">
        <v>94</v>
      </c>
      <c r="C60" s="567" t="s">
        <v>428</v>
      </c>
      <c r="D60" s="455" t="s">
        <v>178</v>
      </c>
      <c r="E60" s="455" t="s">
        <v>178</v>
      </c>
      <c r="F60" s="455" t="s">
        <v>178</v>
      </c>
      <c r="G60" s="455" t="s">
        <v>178</v>
      </c>
      <c r="H60" s="455" t="s">
        <v>178</v>
      </c>
      <c r="I60" s="455" t="s">
        <v>178</v>
      </c>
      <c r="J60" s="455" t="s">
        <v>178</v>
      </c>
      <c r="K60" s="455" t="s">
        <v>178</v>
      </c>
      <c r="L60" s="399" t="s">
        <v>178</v>
      </c>
    </row>
    <row r="61" spans="1:12" ht="20.100000000000001" customHeight="1" x14ac:dyDescent="0.35">
      <c r="A61" s="398" t="s">
        <v>93</v>
      </c>
      <c r="B61" s="474" t="s">
        <v>584</v>
      </c>
      <c r="C61" s="567" t="s">
        <v>153</v>
      </c>
      <c r="D61" s="455" t="s">
        <v>178</v>
      </c>
      <c r="E61" s="455" t="s">
        <v>179</v>
      </c>
      <c r="F61" s="455" t="s">
        <v>178</v>
      </c>
      <c r="G61" s="455" t="s">
        <v>179</v>
      </c>
      <c r="H61" s="455" t="s">
        <v>179</v>
      </c>
      <c r="I61" s="455" t="s">
        <v>179</v>
      </c>
      <c r="J61" s="455" t="s">
        <v>179</v>
      </c>
      <c r="K61" s="455" t="s">
        <v>179</v>
      </c>
      <c r="L61" s="399" t="s">
        <v>179</v>
      </c>
    </row>
    <row r="62" spans="1:12" ht="20.100000000000001" customHeight="1" x14ac:dyDescent="0.35">
      <c r="A62" s="398" t="s">
        <v>96</v>
      </c>
      <c r="B62" s="474" t="s">
        <v>97</v>
      </c>
      <c r="C62" s="567" t="s">
        <v>153</v>
      </c>
      <c r="D62" s="455" t="s">
        <v>178</v>
      </c>
      <c r="E62" s="455" t="s">
        <v>178</v>
      </c>
      <c r="F62" s="455" t="s">
        <v>178</v>
      </c>
      <c r="G62" s="455" t="s">
        <v>178</v>
      </c>
      <c r="H62" s="455" t="s">
        <v>178</v>
      </c>
      <c r="I62" s="455" t="s">
        <v>179</v>
      </c>
      <c r="J62" s="455" t="s">
        <v>178</v>
      </c>
      <c r="K62" s="455" t="s">
        <v>178</v>
      </c>
      <c r="L62" s="399" t="s">
        <v>179</v>
      </c>
    </row>
    <row r="63" spans="1:12" ht="20.100000000000001" customHeight="1" x14ac:dyDescent="0.35">
      <c r="A63" s="398" t="s">
        <v>96</v>
      </c>
      <c r="B63" s="474" t="s">
        <v>599</v>
      </c>
      <c r="C63" s="567" t="s">
        <v>153</v>
      </c>
      <c r="D63" s="455" t="s">
        <v>179</v>
      </c>
      <c r="E63" s="455" t="s">
        <v>179</v>
      </c>
      <c r="F63" s="455" t="s">
        <v>179</v>
      </c>
      <c r="G63" s="455" t="s">
        <v>178</v>
      </c>
      <c r="H63" s="455" t="s">
        <v>179</v>
      </c>
      <c r="I63" s="455" t="s">
        <v>180</v>
      </c>
      <c r="J63" s="455" t="s">
        <v>178</v>
      </c>
      <c r="K63" s="455" t="s">
        <v>178</v>
      </c>
      <c r="L63" s="399" t="s">
        <v>178</v>
      </c>
    </row>
    <row r="64" spans="1:12" ht="20.100000000000001" customHeight="1" x14ac:dyDescent="0.35">
      <c r="A64" s="398" t="s">
        <v>96</v>
      </c>
      <c r="B64" s="474" t="s">
        <v>98</v>
      </c>
      <c r="C64" s="567" t="s">
        <v>153</v>
      </c>
      <c r="D64" s="455" t="s">
        <v>178</v>
      </c>
      <c r="E64" s="455" t="s">
        <v>179</v>
      </c>
      <c r="F64" s="455" t="s">
        <v>178</v>
      </c>
      <c r="G64" s="455" t="s">
        <v>178</v>
      </c>
      <c r="H64" s="455" t="s">
        <v>179</v>
      </c>
      <c r="I64" s="455" t="s">
        <v>447</v>
      </c>
      <c r="J64" s="455" t="s">
        <v>178</v>
      </c>
      <c r="K64" s="455" t="s">
        <v>178</v>
      </c>
      <c r="L64" s="399" t="s">
        <v>179</v>
      </c>
    </row>
    <row r="65" spans="1:26" ht="20.100000000000001" customHeight="1" x14ac:dyDescent="0.35">
      <c r="A65" s="398" t="s">
        <v>96</v>
      </c>
      <c r="B65" s="474" t="s">
        <v>99</v>
      </c>
      <c r="C65" s="567" t="s">
        <v>153</v>
      </c>
      <c r="D65" s="455" t="s">
        <v>178</v>
      </c>
      <c r="E65" s="455" t="s">
        <v>178</v>
      </c>
      <c r="F65" s="455" t="s">
        <v>178</v>
      </c>
      <c r="G65" s="455" t="s">
        <v>178</v>
      </c>
      <c r="H65" s="455" t="s">
        <v>178</v>
      </c>
      <c r="I65" s="455" t="s">
        <v>178</v>
      </c>
      <c r="J65" s="455" t="s">
        <v>178</v>
      </c>
      <c r="K65" s="455" t="s">
        <v>178</v>
      </c>
      <c r="L65" s="399" t="s">
        <v>178</v>
      </c>
    </row>
    <row r="66" spans="1:26" ht="20.100000000000001" customHeight="1" x14ac:dyDescent="0.35">
      <c r="A66" s="398" t="s">
        <v>100</v>
      </c>
      <c r="B66" s="474" t="s">
        <v>101</v>
      </c>
      <c r="C66" s="567" t="s">
        <v>428</v>
      </c>
      <c r="D66" s="455" t="s">
        <v>179</v>
      </c>
      <c r="E66" s="455" t="s">
        <v>445</v>
      </c>
      <c r="F66" s="455" t="s">
        <v>445</v>
      </c>
      <c r="G66" s="455" t="s">
        <v>178</v>
      </c>
      <c r="H66" s="455" t="s">
        <v>178</v>
      </c>
      <c r="I66" s="455" t="s">
        <v>445</v>
      </c>
      <c r="J66" s="455" t="s">
        <v>178</v>
      </c>
      <c r="K66" s="455" t="s">
        <v>179</v>
      </c>
      <c r="L66" s="399" t="s">
        <v>178</v>
      </c>
    </row>
    <row r="67" spans="1:26" ht="20.100000000000001" customHeight="1" x14ac:dyDescent="0.35">
      <c r="A67" s="398" t="s">
        <v>100</v>
      </c>
      <c r="B67" s="474" t="s">
        <v>102</v>
      </c>
      <c r="C67" s="567" t="s">
        <v>153</v>
      </c>
      <c r="D67" s="455" t="s">
        <v>178</v>
      </c>
      <c r="E67" s="455" t="s">
        <v>179</v>
      </c>
      <c r="F67" s="455" t="s">
        <v>178</v>
      </c>
      <c r="G67" s="455" t="s">
        <v>178</v>
      </c>
      <c r="H67" s="455" t="s">
        <v>178</v>
      </c>
      <c r="I67" s="455" t="s">
        <v>179</v>
      </c>
      <c r="J67" s="455" t="s">
        <v>179</v>
      </c>
      <c r="K67" s="455" t="s">
        <v>179</v>
      </c>
      <c r="L67" s="399" t="s">
        <v>179</v>
      </c>
    </row>
    <row r="68" spans="1:26" ht="20.100000000000001" customHeight="1" x14ac:dyDescent="0.35">
      <c r="A68" s="398" t="s">
        <v>103</v>
      </c>
      <c r="B68" s="474" t="s">
        <v>104</v>
      </c>
      <c r="C68" s="567" t="s">
        <v>153</v>
      </c>
      <c r="D68" s="455" t="s">
        <v>178</v>
      </c>
      <c r="E68" s="455" t="s">
        <v>179</v>
      </c>
      <c r="F68" s="455" t="s">
        <v>178</v>
      </c>
      <c r="G68" s="455" t="s">
        <v>178</v>
      </c>
      <c r="H68" s="455" t="s">
        <v>178</v>
      </c>
      <c r="I68" s="455" t="s">
        <v>179</v>
      </c>
      <c r="J68" s="455" t="s">
        <v>179</v>
      </c>
      <c r="K68" s="455" t="s">
        <v>179</v>
      </c>
      <c r="L68" s="399" t="s">
        <v>179</v>
      </c>
    </row>
    <row r="69" spans="1:26" ht="20.100000000000001" customHeight="1" x14ac:dyDescent="0.35">
      <c r="A69" s="398" t="s">
        <v>105</v>
      </c>
      <c r="B69" s="474" t="s">
        <v>106</v>
      </c>
      <c r="C69" s="567" t="s">
        <v>153</v>
      </c>
      <c r="D69" s="455" t="s">
        <v>178</v>
      </c>
      <c r="E69" s="455" t="s">
        <v>179</v>
      </c>
      <c r="F69" s="455" t="s">
        <v>178</v>
      </c>
      <c r="G69" s="455" t="s">
        <v>179</v>
      </c>
      <c r="H69" s="455" t="s">
        <v>179</v>
      </c>
      <c r="I69" s="455" t="s">
        <v>447</v>
      </c>
      <c r="J69" s="455" t="s">
        <v>178</v>
      </c>
      <c r="K69" s="455" t="s">
        <v>178</v>
      </c>
      <c r="L69" s="399" t="s">
        <v>178</v>
      </c>
    </row>
    <row r="70" spans="1:26" ht="20.100000000000001" customHeight="1" x14ac:dyDescent="0.35">
      <c r="A70" s="398" t="s">
        <v>107</v>
      </c>
      <c r="B70" s="474" t="s">
        <v>108</v>
      </c>
      <c r="C70" s="567" t="s">
        <v>153</v>
      </c>
      <c r="D70" s="455" t="s">
        <v>178</v>
      </c>
      <c r="E70" s="455" t="s">
        <v>178</v>
      </c>
      <c r="F70" s="455" t="s">
        <v>178</v>
      </c>
      <c r="G70" s="455" t="s">
        <v>178</v>
      </c>
      <c r="H70" s="455" t="s">
        <v>178</v>
      </c>
      <c r="I70" s="455" t="s">
        <v>178</v>
      </c>
      <c r="J70" s="455" t="s">
        <v>179</v>
      </c>
      <c r="K70" s="455" t="s">
        <v>178</v>
      </c>
      <c r="L70" s="399" t="s">
        <v>178</v>
      </c>
    </row>
    <row r="71" spans="1:26" ht="20.100000000000001" customHeight="1" x14ac:dyDescent="0.35">
      <c r="A71" s="398" t="s">
        <v>109</v>
      </c>
      <c r="B71" s="474" t="s">
        <v>110</v>
      </c>
      <c r="C71" s="567" t="s">
        <v>588</v>
      </c>
      <c r="D71" s="455" t="s">
        <v>178</v>
      </c>
      <c r="E71" s="455" t="s">
        <v>179</v>
      </c>
      <c r="F71" s="455" t="s">
        <v>178</v>
      </c>
      <c r="G71" s="455" t="s">
        <v>178</v>
      </c>
      <c r="H71" s="455" t="s">
        <v>179</v>
      </c>
      <c r="I71" s="455" t="s">
        <v>179</v>
      </c>
      <c r="J71" s="455" t="s">
        <v>178</v>
      </c>
      <c r="K71" s="455" t="s">
        <v>179</v>
      </c>
      <c r="L71" s="399" t="s">
        <v>179</v>
      </c>
    </row>
    <row r="72" spans="1:26" ht="20.100000000000001" customHeight="1" x14ac:dyDescent="0.35">
      <c r="A72" s="398" t="s">
        <v>111</v>
      </c>
      <c r="B72" s="474" t="s">
        <v>112</v>
      </c>
      <c r="C72" s="567" t="s">
        <v>153</v>
      </c>
      <c r="D72" s="455" t="s">
        <v>178</v>
      </c>
      <c r="E72" s="455" t="s">
        <v>179</v>
      </c>
      <c r="F72" s="455" t="s">
        <v>178</v>
      </c>
      <c r="G72" s="455" t="s">
        <v>178</v>
      </c>
      <c r="H72" s="455" t="s">
        <v>179</v>
      </c>
      <c r="I72" s="455" t="s">
        <v>445</v>
      </c>
      <c r="J72" s="455" t="s">
        <v>178</v>
      </c>
      <c r="K72" s="455" t="s">
        <v>179</v>
      </c>
      <c r="L72" s="399" t="s">
        <v>180</v>
      </c>
    </row>
    <row r="73" spans="1:26" ht="24.95" customHeight="1" thickBot="1" x14ac:dyDescent="0.4">
      <c r="A73" s="152"/>
      <c r="B73" s="104" t="s">
        <v>273</v>
      </c>
      <c r="C73" s="568"/>
      <c r="D73" s="145">
        <v>60</v>
      </c>
      <c r="E73" s="145">
        <v>22</v>
      </c>
      <c r="F73" s="145">
        <v>53</v>
      </c>
      <c r="G73" s="145">
        <v>63</v>
      </c>
      <c r="H73" s="145">
        <v>39</v>
      </c>
      <c r="I73" s="145">
        <v>18</v>
      </c>
      <c r="J73" s="145">
        <v>49</v>
      </c>
      <c r="K73" s="145">
        <v>44</v>
      </c>
      <c r="L73" s="145">
        <v>33</v>
      </c>
    </row>
    <row r="74" spans="1:26" ht="24.95" customHeight="1" thickTop="1" x14ac:dyDescent="0.35">
      <c r="A74" s="223"/>
      <c r="B74" s="225" t="s">
        <v>333</v>
      </c>
      <c r="C74" s="225"/>
      <c r="D74" s="224"/>
      <c r="E74" s="224"/>
      <c r="F74" s="224"/>
      <c r="G74" s="224"/>
      <c r="H74" s="224"/>
      <c r="I74" s="224"/>
      <c r="J74" s="224"/>
      <c r="K74" s="224"/>
      <c r="L74" s="224"/>
    </row>
    <row r="75" spans="1:26" ht="20.100000000000001" customHeight="1" thickBot="1" x14ac:dyDescent="0.4">
      <c r="A75" s="490" t="s">
        <v>262</v>
      </c>
      <c r="B75" s="491" t="s">
        <v>295</v>
      </c>
      <c r="C75" s="569" t="s">
        <v>153</v>
      </c>
      <c r="D75" s="488" t="s">
        <v>178</v>
      </c>
      <c r="E75" s="488" t="s">
        <v>179</v>
      </c>
      <c r="F75" s="488" t="s">
        <v>178</v>
      </c>
      <c r="G75" s="488" t="s">
        <v>179</v>
      </c>
      <c r="H75" s="488" t="s">
        <v>272</v>
      </c>
      <c r="I75" s="488" t="s">
        <v>272</v>
      </c>
      <c r="J75" s="488" t="s">
        <v>272</v>
      </c>
      <c r="K75" s="488" t="s">
        <v>272</v>
      </c>
      <c r="L75" s="489" t="s">
        <v>272</v>
      </c>
    </row>
    <row r="76" spans="1:26" ht="24.95" customHeight="1" thickTop="1" x14ac:dyDescent="0.35">
      <c r="A76" s="223"/>
      <c r="B76" s="225" t="s">
        <v>334</v>
      </c>
      <c r="C76" s="225"/>
      <c r="D76" s="224"/>
      <c r="E76" s="224"/>
      <c r="F76" s="224"/>
      <c r="G76" s="224"/>
      <c r="H76" s="224"/>
      <c r="I76" s="224"/>
      <c r="J76" s="224"/>
      <c r="K76" s="224"/>
      <c r="L76" s="224"/>
    </row>
    <row r="77" spans="1:26" ht="20.100000000000001" customHeight="1" x14ac:dyDescent="0.35">
      <c r="A77" s="151" t="s">
        <v>116</v>
      </c>
      <c r="B77" s="149" t="s">
        <v>117</v>
      </c>
      <c r="C77" s="570" t="s">
        <v>153</v>
      </c>
      <c r="D77" s="74" t="s">
        <v>272</v>
      </c>
      <c r="E77" s="74" t="s">
        <v>272</v>
      </c>
      <c r="F77" s="74" t="s">
        <v>178</v>
      </c>
      <c r="G77" s="74" t="s">
        <v>178</v>
      </c>
      <c r="H77" s="74" t="s">
        <v>272</v>
      </c>
      <c r="I77" s="74" t="s">
        <v>272</v>
      </c>
      <c r="J77" s="74" t="s">
        <v>272</v>
      </c>
      <c r="K77" s="74" t="s">
        <v>272</v>
      </c>
      <c r="L77" s="155" t="s">
        <v>272</v>
      </c>
    </row>
    <row r="78" spans="1:26" ht="20.100000000000001" customHeight="1" x14ac:dyDescent="0.35">
      <c r="A78" s="150" t="s">
        <v>118</v>
      </c>
      <c r="B78" s="148" t="s">
        <v>119</v>
      </c>
      <c r="C78" s="571" t="s">
        <v>420</v>
      </c>
      <c r="D78" s="73" t="s">
        <v>420</v>
      </c>
      <c r="E78" s="73" t="s">
        <v>420</v>
      </c>
      <c r="F78" s="73" t="s">
        <v>420</v>
      </c>
      <c r="G78" s="73" t="s">
        <v>420</v>
      </c>
      <c r="H78" s="73" t="s">
        <v>420</v>
      </c>
      <c r="I78" s="73" t="s">
        <v>420</v>
      </c>
      <c r="J78" s="73" t="s">
        <v>420</v>
      </c>
      <c r="K78" s="73" t="s">
        <v>420</v>
      </c>
      <c r="L78" s="153" t="s">
        <v>272</v>
      </c>
      <c r="O78" s="482"/>
      <c r="P78" s="482"/>
      <c r="Q78" s="482"/>
      <c r="R78" s="482"/>
      <c r="S78" s="482"/>
      <c r="T78" s="482"/>
      <c r="U78" s="482"/>
      <c r="V78" s="482"/>
      <c r="W78" s="482"/>
      <c r="X78" s="482"/>
      <c r="Y78" s="482"/>
      <c r="Z78" s="140"/>
    </row>
    <row r="79" spans="1:26" ht="20.100000000000001" customHeight="1" x14ac:dyDescent="0.35">
      <c r="A79" s="151" t="s">
        <v>120</v>
      </c>
      <c r="B79" s="149" t="s">
        <v>121</v>
      </c>
      <c r="C79" s="570" t="s">
        <v>153</v>
      </c>
      <c r="D79" s="74" t="s">
        <v>178</v>
      </c>
      <c r="E79" s="74" t="s">
        <v>272</v>
      </c>
      <c r="F79" s="74" t="s">
        <v>178</v>
      </c>
      <c r="G79" s="74" t="s">
        <v>178</v>
      </c>
      <c r="H79" s="74" t="s">
        <v>272</v>
      </c>
      <c r="I79" s="74" t="s">
        <v>272</v>
      </c>
      <c r="J79" s="74" t="s">
        <v>272</v>
      </c>
      <c r="K79" s="74" t="s">
        <v>272</v>
      </c>
      <c r="L79" s="155" t="s">
        <v>272</v>
      </c>
      <c r="O79" s="482"/>
      <c r="P79" s="268"/>
      <c r="Q79" s="268"/>
      <c r="R79" s="268"/>
      <c r="S79" s="268"/>
      <c r="T79" s="268"/>
      <c r="U79" s="268"/>
      <c r="V79" s="268"/>
      <c r="W79" s="268"/>
      <c r="X79" s="268"/>
      <c r="Y79" s="268"/>
      <c r="Z79" s="140"/>
    </row>
    <row r="80" spans="1:26" ht="20.100000000000001" customHeight="1" x14ac:dyDescent="0.35">
      <c r="A80" s="150" t="s">
        <v>122</v>
      </c>
      <c r="B80" s="148" t="s">
        <v>123</v>
      </c>
      <c r="C80" s="571" t="s">
        <v>153</v>
      </c>
      <c r="D80" s="73" t="s">
        <v>178</v>
      </c>
      <c r="E80" s="73" t="s">
        <v>179</v>
      </c>
      <c r="F80" s="73" t="s">
        <v>179</v>
      </c>
      <c r="G80" s="73" t="s">
        <v>178</v>
      </c>
      <c r="H80" s="73" t="s">
        <v>179</v>
      </c>
      <c r="I80" s="73" t="s">
        <v>179</v>
      </c>
      <c r="J80" s="73" t="s">
        <v>180</v>
      </c>
      <c r="K80" s="73" t="s">
        <v>445</v>
      </c>
      <c r="L80" s="153" t="s">
        <v>272</v>
      </c>
    </row>
    <row r="81" spans="1:12" ht="20.100000000000001" customHeight="1" x14ac:dyDescent="0.35">
      <c r="A81" s="151" t="s">
        <v>124</v>
      </c>
      <c r="B81" s="149" t="s">
        <v>125</v>
      </c>
      <c r="C81" s="570" t="s">
        <v>590</v>
      </c>
      <c r="D81" s="74" t="s">
        <v>272</v>
      </c>
      <c r="E81" s="74" t="s">
        <v>272</v>
      </c>
      <c r="F81" s="74" t="s">
        <v>178</v>
      </c>
      <c r="G81" s="74" t="s">
        <v>178</v>
      </c>
      <c r="H81" s="74" t="s">
        <v>272</v>
      </c>
      <c r="I81" s="74" t="s">
        <v>272</v>
      </c>
      <c r="J81" s="74" t="s">
        <v>272</v>
      </c>
      <c r="K81" s="74" t="s">
        <v>272</v>
      </c>
      <c r="L81" s="155" t="s">
        <v>272</v>
      </c>
    </row>
    <row r="82" spans="1:12" ht="20.100000000000001" customHeight="1" x14ac:dyDescent="0.35">
      <c r="A82" s="150" t="s">
        <v>124</v>
      </c>
      <c r="B82" s="148" t="s">
        <v>126</v>
      </c>
      <c r="C82" s="571" t="s">
        <v>153</v>
      </c>
      <c r="D82" s="73" t="s">
        <v>272</v>
      </c>
      <c r="E82" s="73" t="s">
        <v>272</v>
      </c>
      <c r="F82" s="73" t="s">
        <v>178</v>
      </c>
      <c r="G82" s="73" t="s">
        <v>178</v>
      </c>
      <c r="H82" s="73" t="s">
        <v>272</v>
      </c>
      <c r="I82" s="73" t="s">
        <v>179</v>
      </c>
      <c r="J82" s="73" t="s">
        <v>179</v>
      </c>
      <c r="K82" s="73" t="s">
        <v>179</v>
      </c>
      <c r="L82" s="153" t="s">
        <v>272</v>
      </c>
    </row>
    <row r="83" spans="1:12" ht="20.100000000000001" customHeight="1" x14ac:dyDescent="0.35">
      <c r="A83" s="151" t="s">
        <v>127</v>
      </c>
      <c r="B83" s="149" t="s">
        <v>128</v>
      </c>
      <c r="C83" s="570" t="s">
        <v>590</v>
      </c>
      <c r="D83" s="74" t="s">
        <v>272</v>
      </c>
      <c r="E83" s="74" t="s">
        <v>272</v>
      </c>
      <c r="F83" s="74" t="s">
        <v>178</v>
      </c>
      <c r="G83" s="74" t="s">
        <v>272</v>
      </c>
      <c r="H83" s="74" t="s">
        <v>272</v>
      </c>
      <c r="I83" s="74" t="s">
        <v>179</v>
      </c>
      <c r="J83" s="74" t="s">
        <v>179</v>
      </c>
      <c r="K83" s="74" t="s">
        <v>179</v>
      </c>
      <c r="L83" s="155" t="s">
        <v>272</v>
      </c>
    </row>
    <row r="84" spans="1:12" ht="20.100000000000001" customHeight="1" x14ac:dyDescent="0.35">
      <c r="A84" s="150" t="s">
        <v>127</v>
      </c>
      <c r="B84" s="148" t="s">
        <v>419</v>
      </c>
      <c r="C84" s="571" t="s">
        <v>420</v>
      </c>
      <c r="D84" s="73" t="s">
        <v>420</v>
      </c>
      <c r="E84" s="73" t="s">
        <v>420</v>
      </c>
      <c r="F84" s="73" t="s">
        <v>420</v>
      </c>
      <c r="G84" s="73" t="s">
        <v>420</v>
      </c>
      <c r="H84" s="73" t="s">
        <v>420</v>
      </c>
      <c r="I84" s="73" t="s">
        <v>420</v>
      </c>
      <c r="J84" s="73" t="s">
        <v>420</v>
      </c>
      <c r="K84" s="73" t="s">
        <v>420</v>
      </c>
      <c r="L84" s="153" t="s">
        <v>272</v>
      </c>
    </row>
    <row r="85" spans="1:12" ht="20.100000000000001" customHeight="1" x14ac:dyDescent="0.35">
      <c r="A85" s="151" t="s">
        <v>127</v>
      </c>
      <c r="B85" s="149" t="s">
        <v>418</v>
      </c>
      <c r="C85" s="570" t="s">
        <v>420</v>
      </c>
      <c r="D85" s="74" t="s">
        <v>420</v>
      </c>
      <c r="E85" s="74" t="s">
        <v>420</v>
      </c>
      <c r="F85" s="74" t="s">
        <v>420</v>
      </c>
      <c r="G85" s="74" t="s">
        <v>420</v>
      </c>
      <c r="H85" s="74" t="s">
        <v>420</v>
      </c>
      <c r="I85" s="74" t="s">
        <v>420</v>
      </c>
      <c r="J85" s="74" t="s">
        <v>420</v>
      </c>
      <c r="K85" s="74" t="s">
        <v>420</v>
      </c>
      <c r="L85" s="155" t="s">
        <v>272</v>
      </c>
    </row>
    <row r="86" spans="1:12" ht="20.100000000000001" customHeight="1" thickBot="1" x14ac:dyDescent="0.4">
      <c r="A86" s="150" t="s">
        <v>129</v>
      </c>
      <c r="B86" s="148" t="s">
        <v>130</v>
      </c>
      <c r="C86" s="572" t="s">
        <v>153</v>
      </c>
      <c r="D86" s="73" t="s">
        <v>272</v>
      </c>
      <c r="E86" s="73" t="s">
        <v>272</v>
      </c>
      <c r="F86" s="73" t="s">
        <v>178</v>
      </c>
      <c r="G86" s="73" t="s">
        <v>178</v>
      </c>
      <c r="H86" s="73" t="s">
        <v>272</v>
      </c>
      <c r="I86" s="73" t="s">
        <v>272</v>
      </c>
      <c r="J86" s="73" t="s">
        <v>272</v>
      </c>
      <c r="K86" s="73" t="s">
        <v>272</v>
      </c>
      <c r="L86" s="153" t="s">
        <v>272</v>
      </c>
    </row>
    <row r="87" spans="1:12" ht="14.25" thickTop="1" x14ac:dyDescent="0.35">
      <c r="A87" s="222" t="s">
        <v>446</v>
      </c>
    </row>
    <row r="88" spans="1:12" x14ac:dyDescent="0.35">
      <c r="A88" s="17" t="s">
        <v>608</v>
      </c>
    </row>
    <row r="89" spans="1:12" x14ac:dyDescent="0.35">
      <c r="A89" s="53" t="s">
        <v>487</v>
      </c>
    </row>
    <row r="91" spans="1:12" ht="13.9" x14ac:dyDescent="0.4">
      <c r="A91" s="6" t="s">
        <v>528</v>
      </c>
    </row>
    <row r="93" spans="1:12" ht="33" customHeight="1" x14ac:dyDescent="0.4">
      <c r="A93" s="471" t="s">
        <v>340</v>
      </c>
      <c r="B93" s="473" t="s">
        <v>7</v>
      </c>
      <c r="C93" s="586" t="s">
        <v>587</v>
      </c>
      <c r="D93" s="564" t="s">
        <v>182</v>
      </c>
      <c r="E93" s="638" t="s">
        <v>278</v>
      </c>
      <c r="F93" s="638"/>
      <c r="G93" s="638"/>
      <c r="H93" s="638"/>
      <c r="I93" s="638"/>
      <c r="J93" s="638"/>
      <c r="K93" s="638"/>
      <c r="L93" s="638"/>
    </row>
    <row r="94" spans="1:12" ht="20.100000000000001" customHeight="1" x14ac:dyDescent="0.35">
      <c r="A94" s="398" t="s">
        <v>15</v>
      </c>
      <c r="B94" s="474" t="s">
        <v>17</v>
      </c>
      <c r="C94" s="587" t="s">
        <v>153</v>
      </c>
      <c r="D94" s="573" t="s">
        <v>178</v>
      </c>
      <c r="E94" s="647" t="s">
        <v>449</v>
      </c>
      <c r="F94" s="647"/>
      <c r="G94" s="647"/>
      <c r="H94" s="647"/>
      <c r="I94" s="647"/>
      <c r="J94" s="647"/>
      <c r="K94" s="647"/>
      <c r="L94" s="647"/>
    </row>
    <row r="95" spans="1:12" ht="20.100000000000001" customHeight="1" x14ac:dyDescent="0.35">
      <c r="A95" s="398" t="s">
        <v>15</v>
      </c>
      <c r="B95" s="474" t="s">
        <v>20</v>
      </c>
      <c r="C95" s="587" t="s">
        <v>428</v>
      </c>
      <c r="D95" s="573" t="s">
        <v>178</v>
      </c>
      <c r="E95" s="644" t="s">
        <v>450</v>
      </c>
      <c r="F95" s="644"/>
      <c r="G95" s="644"/>
      <c r="H95" s="644"/>
      <c r="I95" s="644"/>
      <c r="J95" s="644"/>
      <c r="K95" s="644"/>
      <c r="L95" s="644"/>
    </row>
    <row r="96" spans="1:12" ht="20.100000000000001" customHeight="1" x14ac:dyDescent="0.35">
      <c r="A96" s="398" t="s">
        <v>33</v>
      </c>
      <c r="B96" s="474" t="s">
        <v>34</v>
      </c>
      <c r="C96" s="587" t="s">
        <v>153</v>
      </c>
      <c r="D96" s="573" t="s">
        <v>178</v>
      </c>
      <c r="E96" s="644" t="s">
        <v>450</v>
      </c>
      <c r="F96" s="644"/>
      <c r="G96" s="644"/>
      <c r="H96" s="644"/>
      <c r="I96" s="644"/>
      <c r="J96" s="644"/>
      <c r="K96" s="644"/>
      <c r="L96" s="644"/>
    </row>
    <row r="97" spans="1:12" ht="20.100000000000001" customHeight="1" x14ac:dyDescent="0.35">
      <c r="A97" s="398" t="s">
        <v>41</v>
      </c>
      <c r="B97" s="474" t="s">
        <v>42</v>
      </c>
      <c r="C97" s="587" t="s">
        <v>153</v>
      </c>
      <c r="D97" s="573" t="s">
        <v>178</v>
      </c>
      <c r="E97" s="644" t="s">
        <v>451</v>
      </c>
      <c r="F97" s="644"/>
      <c r="G97" s="644"/>
      <c r="H97" s="644"/>
      <c r="I97" s="644"/>
      <c r="J97" s="644"/>
      <c r="K97" s="644"/>
      <c r="L97" s="644"/>
    </row>
    <row r="98" spans="1:12" ht="20.100000000000001" customHeight="1" x14ac:dyDescent="0.35">
      <c r="A98" s="398" t="s">
        <v>46</v>
      </c>
      <c r="B98" s="474" t="s">
        <v>47</v>
      </c>
      <c r="C98" s="587" t="s">
        <v>428</v>
      </c>
      <c r="D98" s="573" t="s">
        <v>179</v>
      </c>
      <c r="E98" s="644" t="s">
        <v>529</v>
      </c>
      <c r="F98" s="644"/>
      <c r="G98" s="644"/>
      <c r="H98" s="644"/>
      <c r="I98" s="644"/>
      <c r="J98" s="644"/>
      <c r="K98" s="644"/>
      <c r="L98" s="644"/>
    </row>
    <row r="99" spans="1:12" ht="20.100000000000001" customHeight="1" x14ac:dyDescent="0.35">
      <c r="A99" s="398" t="s">
        <v>50</v>
      </c>
      <c r="B99" s="474" t="s">
        <v>52</v>
      </c>
      <c r="C99" s="587" t="s">
        <v>428</v>
      </c>
      <c r="D99" s="573" t="s">
        <v>178</v>
      </c>
      <c r="E99" s="644" t="s">
        <v>530</v>
      </c>
      <c r="F99" s="644"/>
      <c r="G99" s="644"/>
      <c r="H99" s="644"/>
      <c r="I99" s="644"/>
      <c r="J99" s="644"/>
      <c r="K99" s="644"/>
      <c r="L99" s="644"/>
    </row>
    <row r="100" spans="1:12" ht="20.100000000000001" customHeight="1" x14ac:dyDescent="0.35">
      <c r="A100" s="398" t="s">
        <v>50</v>
      </c>
      <c r="B100" s="474" t="s">
        <v>53</v>
      </c>
      <c r="C100" s="587" t="s">
        <v>428</v>
      </c>
      <c r="D100" s="573" t="s">
        <v>178</v>
      </c>
      <c r="E100" s="644" t="s">
        <v>531</v>
      </c>
      <c r="F100" s="644"/>
      <c r="G100" s="644"/>
      <c r="H100" s="644"/>
      <c r="I100" s="644"/>
      <c r="J100" s="644"/>
      <c r="K100" s="644"/>
      <c r="L100" s="644"/>
    </row>
    <row r="101" spans="1:12" ht="20.100000000000001" customHeight="1" x14ac:dyDescent="0.35">
      <c r="A101" s="398" t="s">
        <v>61</v>
      </c>
      <c r="B101" s="474" t="s">
        <v>62</v>
      </c>
      <c r="C101" s="587" t="s">
        <v>153</v>
      </c>
      <c r="D101" s="573" t="s">
        <v>178</v>
      </c>
      <c r="E101" s="644" t="s">
        <v>532</v>
      </c>
      <c r="F101" s="644"/>
      <c r="G101" s="644"/>
      <c r="H101" s="644"/>
      <c r="I101" s="644"/>
      <c r="J101" s="644"/>
      <c r="K101" s="644"/>
      <c r="L101" s="644"/>
    </row>
    <row r="102" spans="1:12" ht="20.100000000000001" customHeight="1" x14ac:dyDescent="0.35">
      <c r="A102" s="398" t="s">
        <v>85</v>
      </c>
      <c r="B102" s="474" t="s">
        <v>86</v>
      </c>
      <c r="C102" s="587" t="s">
        <v>153</v>
      </c>
      <c r="D102" s="573" t="s">
        <v>178</v>
      </c>
      <c r="E102" s="644" t="s">
        <v>452</v>
      </c>
      <c r="F102" s="644"/>
      <c r="G102" s="644"/>
      <c r="H102" s="644"/>
      <c r="I102" s="644"/>
      <c r="J102" s="644"/>
      <c r="K102" s="644"/>
      <c r="L102" s="644"/>
    </row>
    <row r="103" spans="1:12" ht="20.100000000000001" customHeight="1" x14ac:dyDescent="0.35">
      <c r="A103" s="398" t="s">
        <v>91</v>
      </c>
      <c r="B103" s="474" t="s">
        <v>92</v>
      </c>
      <c r="C103" s="587" t="s">
        <v>153</v>
      </c>
      <c r="D103" s="573" t="s">
        <v>178</v>
      </c>
      <c r="E103" s="644" t="s">
        <v>453</v>
      </c>
      <c r="F103" s="644"/>
      <c r="G103" s="644"/>
      <c r="H103" s="644"/>
      <c r="I103" s="644"/>
      <c r="J103" s="644"/>
      <c r="K103" s="644"/>
      <c r="L103" s="644"/>
    </row>
    <row r="104" spans="1:12" ht="20.100000000000001" customHeight="1" x14ac:dyDescent="0.35">
      <c r="A104" s="398" t="s">
        <v>100</v>
      </c>
      <c r="B104" s="474" t="s">
        <v>101</v>
      </c>
      <c r="C104" s="587" t="s">
        <v>428</v>
      </c>
      <c r="D104" s="573" t="s">
        <v>178</v>
      </c>
      <c r="E104" s="644" t="s">
        <v>454</v>
      </c>
      <c r="F104" s="644"/>
      <c r="G104" s="644"/>
      <c r="H104" s="644"/>
      <c r="I104" s="644"/>
      <c r="J104" s="644"/>
      <c r="K104" s="644"/>
      <c r="L104" s="644"/>
    </row>
    <row r="105" spans="1:12" ht="20.100000000000001" customHeight="1" x14ac:dyDescent="0.35">
      <c r="A105" s="398" t="s">
        <v>105</v>
      </c>
      <c r="B105" s="474" t="s">
        <v>106</v>
      </c>
      <c r="C105" s="587" t="s">
        <v>153</v>
      </c>
      <c r="D105" s="573" t="s">
        <v>178</v>
      </c>
      <c r="E105" s="644" t="s">
        <v>450</v>
      </c>
      <c r="F105" s="644"/>
      <c r="G105" s="644"/>
      <c r="H105" s="644"/>
      <c r="I105" s="644"/>
      <c r="J105" s="644"/>
      <c r="K105" s="644"/>
      <c r="L105" s="644"/>
    </row>
    <row r="106" spans="1:12" ht="20.100000000000001" customHeight="1" thickBot="1" x14ac:dyDescent="0.4">
      <c r="A106" s="478" t="s">
        <v>122</v>
      </c>
      <c r="B106" s="479" t="s">
        <v>123</v>
      </c>
      <c r="C106" s="588" t="s">
        <v>153</v>
      </c>
      <c r="D106" s="574" t="s">
        <v>178</v>
      </c>
      <c r="E106" s="646" t="s">
        <v>533</v>
      </c>
      <c r="F106" s="646"/>
      <c r="G106" s="646"/>
      <c r="H106" s="646"/>
      <c r="I106" s="646"/>
      <c r="J106" s="646"/>
      <c r="K106" s="646"/>
      <c r="L106" s="646"/>
    </row>
    <row r="107" spans="1:12" ht="13.15" thickTop="1" x14ac:dyDescent="0.35">
      <c r="A107" s="17" t="s">
        <v>607</v>
      </c>
    </row>
    <row r="108" spans="1:12" x14ac:dyDescent="0.35">
      <c r="A108" s="53" t="s">
        <v>415</v>
      </c>
    </row>
    <row r="110" spans="1:12" ht="13.9" x14ac:dyDescent="0.4">
      <c r="A110" s="6" t="s">
        <v>190</v>
      </c>
    </row>
    <row r="112" spans="1:12" ht="47.25" customHeight="1" x14ac:dyDescent="0.4">
      <c r="A112" s="471" t="s">
        <v>455</v>
      </c>
      <c r="B112" s="473" t="s">
        <v>7</v>
      </c>
      <c r="C112" s="177" t="s">
        <v>587</v>
      </c>
      <c r="D112" s="564" t="s">
        <v>182</v>
      </c>
      <c r="E112" s="638" t="s">
        <v>279</v>
      </c>
      <c r="F112" s="638"/>
      <c r="G112" s="638"/>
      <c r="H112" s="638"/>
      <c r="I112" s="638"/>
      <c r="J112" s="638"/>
      <c r="K112" s="638"/>
      <c r="L112" s="638"/>
    </row>
    <row r="113" spans="1:12" ht="20.100000000000001" customHeight="1" x14ac:dyDescent="0.35">
      <c r="A113" s="398" t="s">
        <v>15</v>
      </c>
      <c r="B113" s="474" t="s">
        <v>17</v>
      </c>
      <c r="C113" s="565" t="s">
        <v>153</v>
      </c>
      <c r="D113" s="573" t="s">
        <v>178</v>
      </c>
      <c r="E113" s="644" t="s">
        <v>456</v>
      </c>
      <c r="F113" s="644"/>
      <c r="G113" s="644"/>
      <c r="H113" s="644"/>
      <c r="I113" s="644"/>
      <c r="J113" s="644"/>
      <c r="K113" s="644"/>
      <c r="L113" s="644"/>
    </row>
    <row r="114" spans="1:12" ht="20.100000000000001" customHeight="1" x14ac:dyDescent="0.35">
      <c r="A114" s="398" t="s">
        <v>15</v>
      </c>
      <c r="B114" s="474" t="s">
        <v>20</v>
      </c>
      <c r="C114" s="565" t="s">
        <v>428</v>
      </c>
      <c r="D114" s="573" t="s">
        <v>178</v>
      </c>
      <c r="E114" s="644" t="s">
        <v>191</v>
      </c>
      <c r="F114" s="644"/>
      <c r="G114" s="644"/>
      <c r="H114" s="644"/>
      <c r="I114" s="644"/>
      <c r="J114" s="644"/>
      <c r="K114" s="644"/>
      <c r="L114" s="644"/>
    </row>
    <row r="115" spans="1:12" ht="20.100000000000001" customHeight="1" x14ac:dyDescent="0.35">
      <c r="A115" s="398" t="s">
        <v>26</v>
      </c>
      <c r="B115" s="474" t="s">
        <v>27</v>
      </c>
      <c r="C115" s="565" t="s">
        <v>428</v>
      </c>
      <c r="D115" s="573" t="s">
        <v>179</v>
      </c>
      <c r="E115" s="644" t="s">
        <v>535</v>
      </c>
      <c r="F115" s="644"/>
      <c r="G115" s="644"/>
      <c r="H115" s="644"/>
      <c r="I115" s="644"/>
      <c r="J115" s="644"/>
      <c r="K115" s="644"/>
      <c r="L115" s="644"/>
    </row>
    <row r="116" spans="1:12" ht="20.100000000000001" customHeight="1" x14ac:dyDescent="0.35">
      <c r="A116" s="398" t="s">
        <v>37</v>
      </c>
      <c r="B116" s="474" t="s">
        <v>38</v>
      </c>
      <c r="C116" s="565" t="s">
        <v>153</v>
      </c>
      <c r="D116" s="573" t="s">
        <v>178</v>
      </c>
      <c r="E116" s="644" t="s">
        <v>536</v>
      </c>
      <c r="F116" s="644"/>
      <c r="G116" s="644"/>
      <c r="H116" s="644"/>
      <c r="I116" s="644"/>
      <c r="J116" s="644"/>
      <c r="K116" s="644"/>
      <c r="L116" s="644"/>
    </row>
    <row r="117" spans="1:12" ht="20.100000000000001" customHeight="1" x14ac:dyDescent="0.35">
      <c r="A117" s="398" t="s">
        <v>41</v>
      </c>
      <c r="B117" s="474" t="s">
        <v>43</v>
      </c>
      <c r="C117" s="565" t="s">
        <v>153</v>
      </c>
      <c r="D117" s="573" t="s">
        <v>178</v>
      </c>
      <c r="E117" s="644" t="s">
        <v>537</v>
      </c>
      <c r="F117" s="644"/>
      <c r="G117" s="644"/>
      <c r="H117" s="644"/>
      <c r="I117" s="644"/>
      <c r="J117" s="644"/>
      <c r="K117" s="644"/>
      <c r="L117" s="644"/>
    </row>
    <row r="118" spans="1:12" ht="20.100000000000001" customHeight="1" x14ac:dyDescent="0.35">
      <c r="A118" s="398" t="s">
        <v>46</v>
      </c>
      <c r="B118" s="474" t="s">
        <v>47</v>
      </c>
      <c r="C118" s="565" t="s">
        <v>428</v>
      </c>
      <c r="D118" s="573" t="s">
        <v>178</v>
      </c>
      <c r="E118" s="644" t="s">
        <v>538</v>
      </c>
      <c r="F118" s="644"/>
      <c r="G118" s="644"/>
      <c r="H118" s="644"/>
      <c r="I118" s="644"/>
      <c r="J118" s="644"/>
      <c r="K118" s="644"/>
      <c r="L118" s="644"/>
    </row>
    <row r="119" spans="1:12" ht="20.100000000000001" customHeight="1" x14ac:dyDescent="0.35">
      <c r="A119" s="398" t="s">
        <v>50</v>
      </c>
      <c r="B119" s="474" t="s">
        <v>53</v>
      </c>
      <c r="C119" s="565" t="s">
        <v>428</v>
      </c>
      <c r="D119" s="573" t="s">
        <v>178</v>
      </c>
      <c r="E119" s="644" t="s">
        <v>539</v>
      </c>
      <c r="F119" s="644"/>
      <c r="G119" s="644"/>
      <c r="H119" s="644"/>
      <c r="I119" s="644"/>
      <c r="J119" s="644"/>
      <c r="K119" s="644"/>
      <c r="L119" s="644"/>
    </row>
    <row r="120" spans="1:12" ht="20.100000000000001" customHeight="1" x14ac:dyDescent="0.35">
      <c r="A120" s="398" t="s">
        <v>57</v>
      </c>
      <c r="B120" s="474" t="s">
        <v>58</v>
      </c>
      <c r="C120" s="565" t="s">
        <v>153</v>
      </c>
      <c r="D120" s="573" t="s">
        <v>178</v>
      </c>
      <c r="E120" s="644" t="s">
        <v>540</v>
      </c>
      <c r="F120" s="644"/>
      <c r="G120" s="644"/>
      <c r="H120" s="644"/>
      <c r="I120" s="644"/>
      <c r="J120" s="644"/>
      <c r="K120" s="644"/>
      <c r="L120" s="644"/>
    </row>
    <row r="121" spans="1:12" ht="20.100000000000001" customHeight="1" x14ac:dyDescent="0.35">
      <c r="A121" s="398" t="s">
        <v>59</v>
      </c>
      <c r="B121" s="474" t="s">
        <v>60</v>
      </c>
      <c r="C121" s="565" t="s">
        <v>153</v>
      </c>
      <c r="D121" s="573" t="s">
        <v>179</v>
      </c>
      <c r="E121" s="644" t="s">
        <v>541</v>
      </c>
      <c r="F121" s="644"/>
      <c r="G121" s="644"/>
      <c r="H121" s="644"/>
      <c r="I121" s="644"/>
      <c r="J121" s="644"/>
      <c r="K121" s="644"/>
      <c r="L121" s="644"/>
    </row>
    <row r="122" spans="1:12" ht="30" customHeight="1" x14ac:dyDescent="0.35">
      <c r="A122" s="398" t="s">
        <v>61</v>
      </c>
      <c r="B122" s="474" t="s">
        <v>62</v>
      </c>
      <c r="C122" s="565" t="s">
        <v>153</v>
      </c>
      <c r="D122" s="573" t="s">
        <v>178</v>
      </c>
      <c r="E122" s="644" t="s">
        <v>542</v>
      </c>
      <c r="F122" s="644"/>
      <c r="G122" s="644"/>
      <c r="H122" s="644"/>
      <c r="I122" s="644"/>
      <c r="J122" s="644"/>
      <c r="K122" s="644"/>
      <c r="L122" s="644"/>
    </row>
    <row r="123" spans="1:12" ht="20.100000000000001" customHeight="1" x14ac:dyDescent="0.35">
      <c r="A123" s="398" t="s">
        <v>77</v>
      </c>
      <c r="B123" s="474" t="s">
        <v>78</v>
      </c>
      <c r="C123" s="565" t="s">
        <v>153</v>
      </c>
      <c r="D123" s="573" t="s">
        <v>178</v>
      </c>
      <c r="E123" s="644" t="s">
        <v>543</v>
      </c>
      <c r="F123" s="644"/>
      <c r="G123" s="644"/>
      <c r="H123" s="644"/>
      <c r="I123" s="644"/>
      <c r="J123" s="644"/>
      <c r="K123" s="644"/>
      <c r="L123" s="644"/>
    </row>
    <row r="124" spans="1:12" ht="20.100000000000001" customHeight="1" x14ac:dyDescent="0.35">
      <c r="A124" s="398" t="s">
        <v>87</v>
      </c>
      <c r="B124" s="474" t="s">
        <v>89</v>
      </c>
      <c r="C124" s="565" t="s">
        <v>428</v>
      </c>
      <c r="D124" s="573" t="s">
        <v>178</v>
      </c>
      <c r="E124" s="644" t="s">
        <v>457</v>
      </c>
      <c r="F124" s="644"/>
      <c r="G124" s="644"/>
      <c r="H124" s="644"/>
      <c r="I124" s="644"/>
      <c r="J124" s="644"/>
      <c r="K124" s="644"/>
      <c r="L124" s="644"/>
    </row>
    <row r="125" spans="1:12" ht="20.100000000000001" customHeight="1" x14ac:dyDescent="0.35">
      <c r="A125" s="398" t="s">
        <v>91</v>
      </c>
      <c r="B125" s="474" t="s">
        <v>92</v>
      </c>
      <c r="C125" s="565" t="s">
        <v>153</v>
      </c>
      <c r="D125" s="573" t="s">
        <v>178</v>
      </c>
      <c r="E125" s="644" t="s">
        <v>544</v>
      </c>
      <c r="F125" s="644"/>
      <c r="G125" s="644"/>
      <c r="H125" s="644"/>
      <c r="I125" s="644"/>
      <c r="J125" s="644"/>
      <c r="K125" s="644"/>
      <c r="L125" s="644"/>
    </row>
    <row r="126" spans="1:12" ht="30" customHeight="1" x14ac:dyDescent="0.35">
      <c r="A126" s="398" t="s">
        <v>93</v>
      </c>
      <c r="B126" s="474" t="s">
        <v>95</v>
      </c>
      <c r="C126" s="565" t="s">
        <v>153</v>
      </c>
      <c r="D126" s="573" t="s">
        <v>178</v>
      </c>
      <c r="E126" s="644" t="s">
        <v>550</v>
      </c>
      <c r="F126" s="644"/>
      <c r="G126" s="644"/>
      <c r="H126" s="644"/>
      <c r="I126" s="644"/>
      <c r="J126" s="644"/>
      <c r="K126" s="644"/>
      <c r="L126" s="644"/>
    </row>
    <row r="127" spans="1:12" ht="20.100000000000001" customHeight="1" x14ac:dyDescent="0.35">
      <c r="A127" s="398" t="s">
        <v>105</v>
      </c>
      <c r="B127" s="474" t="s">
        <v>106</v>
      </c>
      <c r="C127" s="565" t="s">
        <v>153</v>
      </c>
      <c r="D127" s="573" t="s">
        <v>178</v>
      </c>
      <c r="E127" s="644" t="s">
        <v>545</v>
      </c>
      <c r="F127" s="644"/>
      <c r="G127" s="644"/>
      <c r="H127" s="644"/>
      <c r="I127" s="644"/>
      <c r="J127" s="644"/>
      <c r="K127" s="644"/>
      <c r="L127" s="644"/>
    </row>
    <row r="128" spans="1:12" ht="20.100000000000001" customHeight="1" x14ac:dyDescent="0.35">
      <c r="A128" s="398" t="s">
        <v>107</v>
      </c>
      <c r="B128" s="474" t="s">
        <v>108</v>
      </c>
      <c r="C128" s="565" t="s">
        <v>153</v>
      </c>
      <c r="D128" s="573" t="s">
        <v>178</v>
      </c>
      <c r="E128" s="644" t="s">
        <v>546</v>
      </c>
      <c r="F128" s="644"/>
      <c r="G128" s="644"/>
      <c r="H128" s="644"/>
      <c r="I128" s="644"/>
      <c r="J128" s="644"/>
      <c r="K128" s="644"/>
      <c r="L128" s="644"/>
    </row>
    <row r="129" spans="1:12" s="85" customFormat="1" ht="81" customHeight="1" thickBot="1" x14ac:dyDescent="0.4">
      <c r="A129" s="480" t="s">
        <v>262</v>
      </c>
      <c r="B129" s="481" t="s">
        <v>534</v>
      </c>
      <c r="C129" s="575" t="s">
        <v>153</v>
      </c>
      <c r="D129" s="574" t="s">
        <v>178</v>
      </c>
      <c r="E129" s="645" t="s">
        <v>547</v>
      </c>
      <c r="F129" s="645"/>
      <c r="G129" s="645"/>
      <c r="H129" s="645"/>
      <c r="I129" s="645"/>
      <c r="J129" s="645"/>
      <c r="K129" s="645"/>
      <c r="L129" s="645"/>
    </row>
    <row r="130" spans="1:12" ht="13.15" thickTop="1" x14ac:dyDescent="0.35">
      <c r="A130" s="17" t="s">
        <v>606</v>
      </c>
    </row>
    <row r="131" spans="1:12" x14ac:dyDescent="0.35">
      <c r="A131" s="53" t="s">
        <v>487</v>
      </c>
    </row>
  </sheetData>
  <autoFilter ref="A4:L5"/>
  <mergeCells count="47">
    <mergeCell ref="E94:L94"/>
    <mergeCell ref="A2:B2"/>
    <mergeCell ref="A3:A5"/>
    <mergeCell ref="D3:F3"/>
    <mergeCell ref="G3:L3"/>
    <mergeCell ref="B4:B5"/>
    <mergeCell ref="D4:D5"/>
    <mergeCell ref="E4:E5"/>
    <mergeCell ref="F4:F5"/>
    <mergeCell ref="G4:G5"/>
    <mergeCell ref="H4:H5"/>
    <mergeCell ref="I4:I5"/>
    <mergeCell ref="J4:J5"/>
    <mergeCell ref="K4:K5"/>
    <mergeCell ref="L4:L5"/>
    <mergeCell ref="E93:L93"/>
    <mergeCell ref="E120:L120"/>
    <mergeCell ref="E121:L121"/>
    <mergeCell ref="E122:L122"/>
    <mergeCell ref="E106:L106"/>
    <mergeCell ref="E95:L95"/>
    <mergeCell ref="E96:L96"/>
    <mergeCell ref="E97:L97"/>
    <mergeCell ref="E98:L98"/>
    <mergeCell ref="E99:L99"/>
    <mergeCell ref="E100:L100"/>
    <mergeCell ref="E101:L101"/>
    <mergeCell ref="E102:L102"/>
    <mergeCell ref="E103:L103"/>
    <mergeCell ref="E104:L104"/>
    <mergeCell ref="E105:L105"/>
    <mergeCell ref="C3:C5"/>
    <mergeCell ref="E124:L124"/>
    <mergeCell ref="E125:L125"/>
    <mergeCell ref="E126:L126"/>
    <mergeCell ref="E129:L129"/>
    <mergeCell ref="E127:L127"/>
    <mergeCell ref="E128:L128"/>
    <mergeCell ref="E123:L123"/>
    <mergeCell ref="E112:L112"/>
    <mergeCell ref="E113:L113"/>
    <mergeCell ref="E114:L114"/>
    <mergeCell ref="E115:L115"/>
    <mergeCell ref="E116:L116"/>
    <mergeCell ref="E117:L117"/>
    <mergeCell ref="E118:L118"/>
    <mergeCell ref="E119:L119"/>
  </mergeCells>
  <conditionalFormatting sqref="A6:L72">
    <cfRule type="expression" dxfId="11" priority="4">
      <formula>MOD(ROW(),2)=0</formula>
    </cfRule>
  </conditionalFormatting>
  <conditionalFormatting sqref="A94:B106 D94:L106">
    <cfRule type="expression" dxfId="10" priority="3">
      <formula>MOD(ROW(),2)=0</formula>
    </cfRule>
  </conditionalFormatting>
  <conditionalFormatting sqref="A113:E129">
    <cfRule type="expression" dxfId="9" priority="2">
      <formula>MOD(ROW(),2)=0</formula>
    </cfRule>
  </conditionalFormatting>
  <conditionalFormatting sqref="C94:C106">
    <cfRule type="expression" dxfId="8" priority="1">
      <formula>MOD(ROW(),2)=0</formula>
    </cfRule>
  </conditionalFormatting>
  <hyperlinks>
    <hyperlink ref="A2:B2" location="TOC!A1" display="Return to Table of Contents"/>
  </hyperlinks>
  <pageMargins left="0.25" right="0.25" top="0.75" bottom="0.75" header="0.3" footer="0.3"/>
  <pageSetup scale="45" fitToHeight="0" orientation="portrait" horizontalDpi="1200" verticalDpi="1200" r:id="rId1"/>
  <headerFooter>
    <oddHeader>&amp;L2021-22 &amp;"Arial,Italic"Survey of Dental Education
&amp;"Arial,Regular"Report 2 - Tuition, Admission, and Attrition</oddHeader>
  </headerFooter>
  <rowBreaks count="1" manualBreakCount="1">
    <brk id="75"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91"/>
  <sheetViews>
    <sheetView zoomScaleNormal="100" workbookViewId="0">
      <pane ySplit="4" topLeftCell="A5" activePane="bottomLeft" state="frozen"/>
      <selection activeCell="B11" sqref="B11"/>
      <selection pane="bottomLeft"/>
    </sheetView>
  </sheetViews>
  <sheetFormatPr defaultColWidth="9.1328125" defaultRowHeight="12.75" x14ac:dyDescent="0.35"/>
  <cols>
    <col min="1" max="1" width="11.46484375" style="1" customWidth="1"/>
    <col min="2" max="2" width="52.53125" style="1" customWidth="1"/>
    <col min="3" max="3" width="22.86328125" style="534" customWidth="1"/>
    <col min="4" max="4" width="17.86328125" style="1" customWidth="1"/>
    <col min="5" max="9" width="12.6640625" style="1" customWidth="1"/>
    <col min="10" max="16384" width="9.1328125" style="1"/>
  </cols>
  <sheetData>
    <row r="1" spans="1:9" ht="13.9" x14ac:dyDescent="0.4">
      <c r="A1" s="2" t="s">
        <v>552</v>
      </c>
    </row>
    <row r="2" spans="1:9" ht="24" customHeight="1" x14ac:dyDescent="0.35">
      <c r="A2" s="603" t="s">
        <v>0</v>
      </c>
      <c r="B2" s="603"/>
      <c r="C2" s="525"/>
    </row>
    <row r="3" spans="1:9" s="135" customFormat="1" ht="22.5" customHeight="1" x14ac:dyDescent="0.4">
      <c r="A3" s="338"/>
      <c r="B3" s="10"/>
      <c r="C3" s="528"/>
      <c r="D3" s="72"/>
      <c r="E3" s="651" t="s">
        <v>553</v>
      </c>
      <c r="F3" s="600"/>
      <c r="G3" s="600"/>
      <c r="H3" s="600"/>
      <c r="I3" s="600"/>
    </row>
    <row r="4" spans="1:9" ht="62.25" customHeight="1" x14ac:dyDescent="0.4">
      <c r="A4" s="93" t="s">
        <v>331</v>
      </c>
      <c r="B4" s="10" t="s">
        <v>332</v>
      </c>
      <c r="C4" s="582" t="s">
        <v>587</v>
      </c>
      <c r="D4" s="72" t="s">
        <v>281</v>
      </c>
      <c r="E4" s="340" t="s">
        <v>1</v>
      </c>
      <c r="F4" s="340" t="s">
        <v>2</v>
      </c>
      <c r="G4" s="340" t="s">
        <v>3</v>
      </c>
      <c r="H4" s="340" t="s">
        <v>4</v>
      </c>
      <c r="I4" s="134" t="s">
        <v>5</v>
      </c>
    </row>
    <row r="5" spans="1:9" ht="20.100000000000001" customHeight="1" x14ac:dyDescent="0.35">
      <c r="A5" s="398" t="s">
        <v>10</v>
      </c>
      <c r="B5" s="483" t="s">
        <v>11</v>
      </c>
      <c r="C5" s="543" t="s">
        <v>153</v>
      </c>
      <c r="D5" s="455" t="s">
        <v>192</v>
      </c>
      <c r="E5" s="401">
        <v>0</v>
      </c>
      <c r="F5" s="401">
        <v>0</v>
      </c>
      <c r="G5" s="401">
        <v>0</v>
      </c>
      <c r="H5" s="401">
        <v>0</v>
      </c>
      <c r="I5" s="401">
        <v>0</v>
      </c>
    </row>
    <row r="6" spans="1:9" ht="20.100000000000001" customHeight="1" x14ac:dyDescent="0.35">
      <c r="A6" s="398" t="s">
        <v>12</v>
      </c>
      <c r="B6" s="483" t="s">
        <v>13</v>
      </c>
      <c r="C6" s="543" t="s">
        <v>428</v>
      </c>
      <c r="D6" s="455" t="s">
        <v>458</v>
      </c>
      <c r="E6" s="401">
        <v>0</v>
      </c>
      <c r="F6" s="401">
        <v>0</v>
      </c>
      <c r="G6" s="401">
        <v>0</v>
      </c>
      <c r="H6" s="401">
        <v>0</v>
      </c>
      <c r="I6" s="401">
        <v>0</v>
      </c>
    </row>
    <row r="7" spans="1:9" ht="20.100000000000001" customHeight="1" x14ac:dyDescent="0.35">
      <c r="A7" s="398" t="s">
        <v>12</v>
      </c>
      <c r="B7" s="483" t="s">
        <v>14</v>
      </c>
      <c r="C7" s="543" t="s">
        <v>428</v>
      </c>
      <c r="D7" s="455" t="s">
        <v>458</v>
      </c>
      <c r="E7" s="401">
        <v>0</v>
      </c>
      <c r="F7" s="401">
        <v>0</v>
      </c>
      <c r="G7" s="401">
        <v>0</v>
      </c>
      <c r="H7" s="401">
        <v>0</v>
      </c>
      <c r="I7" s="401">
        <v>0</v>
      </c>
    </row>
    <row r="8" spans="1:9" ht="20.100000000000001" customHeight="1" x14ac:dyDescent="0.35">
      <c r="A8" s="398" t="s">
        <v>15</v>
      </c>
      <c r="B8" s="483" t="s">
        <v>16</v>
      </c>
      <c r="C8" s="543" t="s">
        <v>428</v>
      </c>
      <c r="D8" s="455" t="s">
        <v>192</v>
      </c>
      <c r="E8" s="401">
        <v>0</v>
      </c>
      <c r="F8" s="401">
        <v>0</v>
      </c>
      <c r="G8" s="401">
        <v>0</v>
      </c>
      <c r="H8" s="401">
        <v>0</v>
      </c>
      <c r="I8" s="401">
        <v>0</v>
      </c>
    </row>
    <row r="9" spans="1:9" ht="20.100000000000001" customHeight="1" x14ac:dyDescent="0.35">
      <c r="A9" s="398" t="s">
        <v>15</v>
      </c>
      <c r="B9" s="483" t="s">
        <v>17</v>
      </c>
      <c r="C9" s="543" t="s">
        <v>153</v>
      </c>
      <c r="D9" s="455" t="s">
        <v>192</v>
      </c>
      <c r="E9" s="401">
        <v>0</v>
      </c>
      <c r="F9" s="401">
        <v>0</v>
      </c>
      <c r="G9" s="401">
        <v>0</v>
      </c>
      <c r="H9" s="401">
        <v>0</v>
      </c>
      <c r="I9" s="401">
        <v>0</v>
      </c>
    </row>
    <row r="10" spans="1:9" ht="20.100000000000001" customHeight="1" x14ac:dyDescent="0.35">
      <c r="A10" s="398" t="s">
        <v>15</v>
      </c>
      <c r="B10" s="483" t="s">
        <v>18</v>
      </c>
      <c r="C10" s="543" t="s">
        <v>153</v>
      </c>
      <c r="D10" s="455" t="s">
        <v>192</v>
      </c>
      <c r="E10" s="401">
        <v>0</v>
      </c>
      <c r="F10" s="401">
        <v>0</v>
      </c>
      <c r="G10" s="401">
        <v>0</v>
      </c>
      <c r="H10" s="401">
        <v>0</v>
      </c>
      <c r="I10" s="401">
        <v>0</v>
      </c>
    </row>
    <row r="11" spans="1:9" ht="20.100000000000001" customHeight="1" x14ac:dyDescent="0.35">
      <c r="A11" s="398" t="s">
        <v>15</v>
      </c>
      <c r="B11" s="483" t="s">
        <v>19</v>
      </c>
      <c r="C11" s="543" t="s">
        <v>428</v>
      </c>
      <c r="D11" s="455" t="s">
        <v>192</v>
      </c>
      <c r="E11" s="401">
        <v>0</v>
      </c>
      <c r="F11" s="401">
        <v>0</v>
      </c>
      <c r="G11" s="401">
        <v>0</v>
      </c>
      <c r="H11" s="401">
        <v>0</v>
      </c>
      <c r="I11" s="401">
        <v>0</v>
      </c>
    </row>
    <row r="12" spans="1:9" ht="20.100000000000001" customHeight="1" x14ac:dyDescent="0.35">
      <c r="A12" s="398" t="s">
        <v>15</v>
      </c>
      <c r="B12" s="483" t="s">
        <v>20</v>
      </c>
      <c r="C12" s="543" t="s">
        <v>428</v>
      </c>
      <c r="D12" s="455" t="s">
        <v>192</v>
      </c>
      <c r="E12" s="401">
        <v>0</v>
      </c>
      <c r="F12" s="401">
        <v>0</v>
      </c>
      <c r="G12" s="401">
        <v>0</v>
      </c>
      <c r="H12" s="401">
        <v>0</v>
      </c>
      <c r="I12" s="401">
        <v>0</v>
      </c>
    </row>
    <row r="13" spans="1:9" ht="20.100000000000001" customHeight="1" x14ac:dyDescent="0.35">
      <c r="A13" s="398" t="s">
        <v>15</v>
      </c>
      <c r="B13" s="483" t="s">
        <v>21</v>
      </c>
      <c r="C13" s="543" t="s">
        <v>428</v>
      </c>
      <c r="D13" s="455" t="s">
        <v>458</v>
      </c>
      <c r="E13" s="401">
        <v>0</v>
      </c>
      <c r="F13" s="401">
        <v>0</v>
      </c>
      <c r="G13" s="401">
        <v>0</v>
      </c>
      <c r="H13" s="401">
        <v>0</v>
      </c>
      <c r="I13" s="401">
        <v>0</v>
      </c>
    </row>
    <row r="14" spans="1:9" ht="20.100000000000001" customHeight="1" x14ac:dyDescent="0.35">
      <c r="A14" s="398" t="s">
        <v>22</v>
      </c>
      <c r="B14" s="483" t="s">
        <v>23</v>
      </c>
      <c r="C14" s="543" t="s">
        <v>153</v>
      </c>
      <c r="D14" s="455" t="s">
        <v>192</v>
      </c>
      <c r="E14" s="401">
        <v>0</v>
      </c>
      <c r="F14" s="401">
        <v>0</v>
      </c>
      <c r="G14" s="401">
        <v>0</v>
      </c>
      <c r="H14" s="401">
        <v>0</v>
      </c>
      <c r="I14" s="401">
        <v>0</v>
      </c>
    </row>
    <row r="15" spans="1:9" ht="20.100000000000001" customHeight="1" x14ac:dyDescent="0.35">
      <c r="A15" s="398" t="s">
        <v>24</v>
      </c>
      <c r="B15" s="483" t="s">
        <v>25</v>
      </c>
      <c r="C15" s="543" t="s">
        <v>153</v>
      </c>
      <c r="D15" s="455" t="s">
        <v>192</v>
      </c>
      <c r="E15" s="401">
        <v>0</v>
      </c>
      <c r="F15" s="401">
        <v>0</v>
      </c>
      <c r="G15" s="401">
        <v>0</v>
      </c>
      <c r="H15" s="401">
        <v>0</v>
      </c>
      <c r="I15" s="401">
        <v>0</v>
      </c>
    </row>
    <row r="16" spans="1:9" ht="20.100000000000001" customHeight="1" x14ac:dyDescent="0.35">
      <c r="A16" s="398" t="s">
        <v>26</v>
      </c>
      <c r="B16" s="483" t="s">
        <v>27</v>
      </c>
      <c r="C16" s="543" t="s">
        <v>428</v>
      </c>
      <c r="D16" s="455" t="s">
        <v>192</v>
      </c>
      <c r="E16" s="401">
        <v>0</v>
      </c>
      <c r="F16" s="401">
        <v>0</v>
      </c>
      <c r="G16" s="401">
        <v>0</v>
      </c>
      <c r="H16" s="401">
        <v>0</v>
      </c>
      <c r="I16" s="401">
        <v>0</v>
      </c>
    </row>
    <row r="17" spans="1:9" ht="20.100000000000001" customHeight="1" x14ac:dyDescent="0.35">
      <c r="A17" s="398" t="s">
        <v>28</v>
      </c>
      <c r="B17" s="483" t="s">
        <v>29</v>
      </c>
      <c r="C17" s="543" t="s">
        <v>153</v>
      </c>
      <c r="D17" s="455" t="s">
        <v>192</v>
      </c>
      <c r="E17" s="401">
        <v>0</v>
      </c>
      <c r="F17" s="401">
        <v>0</v>
      </c>
      <c r="G17" s="401">
        <v>0</v>
      </c>
      <c r="H17" s="401">
        <v>0</v>
      </c>
      <c r="I17" s="401">
        <v>0</v>
      </c>
    </row>
    <row r="18" spans="1:9" ht="20.100000000000001" customHeight="1" x14ac:dyDescent="0.35">
      <c r="A18" s="398" t="s">
        <v>28</v>
      </c>
      <c r="B18" s="483" t="s">
        <v>30</v>
      </c>
      <c r="C18" s="543" t="s">
        <v>428</v>
      </c>
      <c r="D18" s="455" t="s">
        <v>192</v>
      </c>
      <c r="E18" s="401">
        <v>0</v>
      </c>
      <c r="F18" s="401">
        <v>0</v>
      </c>
      <c r="G18" s="401">
        <v>0</v>
      </c>
      <c r="H18" s="401">
        <v>0</v>
      </c>
      <c r="I18" s="401">
        <v>0</v>
      </c>
    </row>
    <row r="19" spans="1:9" ht="20.100000000000001" customHeight="1" x14ac:dyDescent="0.35">
      <c r="A19" s="398" t="s">
        <v>28</v>
      </c>
      <c r="B19" s="483" t="s">
        <v>315</v>
      </c>
      <c r="C19" s="543" t="s">
        <v>428</v>
      </c>
      <c r="D19" s="455" t="s">
        <v>458</v>
      </c>
      <c r="E19" s="401">
        <v>0</v>
      </c>
      <c r="F19" s="401">
        <v>0</v>
      </c>
      <c r="G19" s="401">
        <v>0</v>
      </c>
      <c r="H19" s="401">
        <v>0</v>
      </c>
      <c r="I19" s="401">
        <v>0</v>
      </c>
    </row>
    <row r="20" spans="1:9" ht="20.100000000000001" customHeight="1" x14ac:dyDescent="0.35">
      <c r="A20" s="398" t="s">
        <v>31</v>
      </c>
      <c r="B20" s="483" t="s">
        <v>32</v>
      </c>
      <c r="C20" s="543" t="s">
        <v>153</v>
      </c>
      <c r="D20" s="455" t="s">
        <v>192</v>
      </c>
      <c r="E20" s="401">
        <v>0</v>
      </c>
      <c r="F20" s="401">
        <v>0</v>
      </c>
      <c r="G20" s="401">
        <v>0</v>
      </c>
      <c r="H20" s="401">
        <v>0</v>
      </c>
      <c r="I20" s="401">
        <v>0</v>
      </c>
    </row>
    <row r="21" spans="1:9" ht="20.100000000000001" customHeight="1" x14ac:dyDescent="0.35">
      <c r="A21" s="398" t="s">
        <v>33</v>
      </c>
      <c r="B21" s="483" t="s">
        <v>34</v>
      </c>
      <c r="C21" s="543" t="s">
        <v>153</v>
      </c>
      <c r="D21" s="455" t="s">
        <v>192</v>
      </c>
      <c r="E21" s="401">
        <v>0</v>
      </c>
      <c r="F21" s="401">
        <v>0</v>
      </c>
      <c r="G21" s="401">
        <v>0</v>
      </c>
      <c r="H21" s="401">
        <v>0</v>
      </c>
      <c r="I21" s="401">
        <v>0</v>
      </c>
    </row>
    <row r="22" spans="1:9" ht="20.100000000000001" customHeight="1" x14ac:dyDescent="0.35">
      <c r="A22" s="398" t="s">
        <v>33</v>
      </c>
      <c r="B22" s="483" t="s">
        <v>35</v>
      </c>
      <c r="C22" s="543" t="s">
        <v>153</v>
      </c>
      <c r="D22" s="455" t="s">
        <v>458</v>
      </c>
      <c r="E22" s="401">
        <v>0</v>
      </c>
      <c r="F22" s="401">
        <v>0</v>
      </c>
      <c r="G22" s="401">
        <v>0</v>
      </c>
      <c r="H22" s="401">
        <v>0</v>
      </c>
      <c r="I22" s="401">
        <v>0</v>
      </c>
    </row>
    <row r="23" spans="1:9" ht="20.100000000000001" customHeight="1" x14ac:dyDescent="0.35">
      <c r="A23" s="398" t="s">
        <v>33</v>
      </c>
      <c r="B23" s="483" t="s">
        <v>36</v>
      </c>
      <c r="C23" s="543" t="s">
        <v>428</v>
      </c>
      <c r="D23" s="455" t="s">
        <v>458</v>
      </c>
      <c r="E23" s="401">
        <v>0</v>
      </c>
      <c r="F23" s="401">
        <v>0</v>
      </c>
      <c r="G23" s="401">
        <v>1</v>
      </c>
      <c r="H23" s="401">
        <v>0</v>
      </c>
      <c r="I23" s="401">
        <v>1</v>
      </c>
    </row>
    <row r="24" spans="1:9" ht="20.100000000000001" customHeight="1" x14ac:dyDescent="0.35">
      <c r="A24" s="398" t="s">
        <v>37</v>
      </c>
      <c r="B24" s="483" t="s">
        <v>38</v>
      </c>
      <c r="C24" s="543" t="s">
        <v>153</v>
      </c>
      <c r="D24" s="455" t="s">
        <v>192</v>
      </c>
      <c r="E24" s="401">
        <v>0</v>
      </c>
      <c r="F24" s="401">
        <v>0</v>
      </c>
      <c r="G24" s="401">
        <v>0</v>
      </c>
      <c r="H24" s="401">
        <v>0</v>
      </c>
      <c r="I24" s="401">
        <v>0</v>
      </c>
    </row>
    <row r="25" spans="1:9" ht="20.100000000000001" customHeight="1" x14ac:dyDescent="0.35">
      <c r="A25" s="398" t="s">
        <v>39</v>
      </c>
      <c r="B25" s="483" t="s">
        <v>40</v>
      </c>
      <c r="C25" s="543" t="s">
        <v>153</v>
      </c>
      <c r="D25" s="455" t="s">
        <v>192</v>
      </c>
      <c r="E25" s="401">
        <v>0</v>
      </c>
      <c r="F25" s="401">
        <v>0</v>
      </c>
      <c r="G25" s="401">
        <v>0</v>
      </c>
      <c r="H25" s="401">
        <v>0</v>
      </c>
      <c r="I25" s="401">
        <v>0</v>
      </c>
    </row>
    <row r="26" spans="1:9" ht="20.100000000000001" customHeight="1" x14ac:dyDescent="0.35">
      <c r="A26" s="398" t="s">
        <v>41</v>
      </c>
      <c r="B26" s="483" t="s">
        <v>42</v>
      </c>
      <c r="C26" s="543" t="s">
        <v>153</v>
      </c>
      <c r="D26" s="455" t="s">
        <v>458</v>
      </c>
      <c r="E26" s="401">
        <v>0</v>
      </c>
      <c r="F26" s="401">
        <v>1</v>
      </c>
      <c r="G26" s="401">
        <v>0</v>
      </c>
      <c r="H26" s="401">
        <v>0</v>
      </c>
      <c r="I26" s="401">
        <v>1</v>
      </c>
    </row>
    <row r="27" spans="1:9" ht="20.100000000000001" customHeight="1" x14ac:dyDescent="0.35">
      <c r="A27" s="398" t="s">
        <v>41</v>
      </c>
      <c r="B27" s="483" t="s">
        <v>43</v>
      </c>
      <c r="C27" s="543" t="s">
        <v>153</v>
      </c>
      <c r="D27" s="455" t="s">
        <v>458</v>
      </c>
      <c r="E27" s="401">
        <v>0</v>
      </c>
      <c r="F27" s="401">
        <v>0</v>
      </c>
      <c r="G27" s="401">
        <v>0</v>
      </c>
      <c r="H27" s="401">
        <v>0</v>
      </c>
      <c r="I27" s="401">
        <v>0</v>
      </c>
    </row>
    <row r="28" spans="1:9" ht="20.100000000000001" customHeight="1" x14ac:dyDescent="0.35">
      <c r="A28" s="398" t="s">
        <v>44</v>
      </c>
      <c r="B28" s="483" t="s">
        <v>45</v>
      </c>
      <c r="C28" s="543" t="s">
        <v>153</v>
      </c>
      <c r="D28" s="455" t="s">
        <v>192</v>
      </c>
      <c r="E28" s="401">
        <v>0</v>
      </c>
      <c r="F28" s="401">
        <v>0</v>
      </c>
      <c r="G28" s="401">
        <v>0</v>
      </c>
      <c r="H28" s="401">
        <v>0</v>
      </c>
      <c r="I28" s="401">
        <v>0</v>
      </c>
    </row>
    <row r="29" spans="1:9" ht="20.100000000000001" customHeight="1" x14ac:dyDescent="0.35">
      <c r="A29" s="398" t="s">
        <v>46</v>
      </c>
      <c r="B29" s="483" t="s">
        <v>47</v>
      </c>
      <c r="C29" s="543" t="s">
        <v>428</v>
      </c>
      <c r="D29" s="455" t="s">
        <v>192</v>
      </c>
      <c r="E29" s="401">
        <v>0</v>
      </c>
      <c r="F29" s="401">
        <v>0</v>
      </c>
      <c r="G29" s="401">
        <v>0</v>
      </c>
      <c r="H29" s="401">
        <v>0</v>
      </c>
      <c r="I29" s="401">
        <v>0</v>
      </c>
    </row>
    <row r="30" spans="1:9" ht="20.100000000000001" customHeight="1" x14ac:dyDescent="0.35">
      <c r="A30" s="398" t="s">
        <v>48</v>
      </c>
      <c r="B30" s="483" t="s">
        <v>49</v>
      </c>
      <c r="C30" s="543" t="s">
        <v>153</v>
      </c>
      <c r="D30" s="455" t="s">
        <v>192</v>
      </c>
      <c r="E30" s="401">
        <v>0</v>
      </c>
      <c r="F30" s="401">
        <v>0</v>
      </c>
      <c r="G30" s="401">
        <v>0</v>
      </c>
      <c r="H30" s="401">
        <v>0</v>
      </c>
      <c r="I30" s="401">
        <v>0</v>
      </c>
    </row>
    <row r="31" spans="1:9" ht="20.100000000000001" customHeight="1" x14ac:dyDescent="0.35">
      <c r="A31" s="398" t="s">
        <v>50</v>
      </c>
      <c r="B31" s="483" t="s">
        <v>51</v>
      </c>
      <c r="C31" s="543" t="s">
        <v>428</v>
      </c>
      <c r="D31" s="455" t="s">
        <v>192</v>
      </c>
      <c r="E31" s="401">
        <v>0</v>
      </c>
      <c r="F31" s="401">
        <v>0</v>
      </c>
      <c r="G31" s="401">
        <v>0</v>
      </c>
      <c r="H31" s="401">
        <v>0</v>
      </c>
      <c r="I31" s="401">
        <v>0</v>
      </c>
    </row>
    <row r="32" spans="1:9" ht="20.100000000000001" customHeight="1" x14ac:dyDescent="0.35">
      <c r="A32" s="398" t="s">
        <v>50</v>
      </c>
      <c r="B32" s="483" t="s">
        <v>52</v>
      </c>
      <c r="C32" s="543" t="s">
        <v>428</v>
      </c>
      <c r="D32" s="455" t="s">
        <v>192</v>
      </c>
      <c r="E32" s="401">
        <v>0</v>
      </c>
      <c r="F32" s="401">
        <v>0</v>
      </c>
      <c r="G32" s="401">
        <v>0</v>
      </c>
      <c r="H32" s="401">
        <v>0</v>
      </c>
      <c r="I32" s="401">
        <v>0</v>
      </c>
    </row>
    <row r="33" spans="1:9" ht="20.100000000000001" customHeight="1" x14ac:dyDescent="0.35">
      <c r="A33" s="398" t="s">
        <v>50</v>
      </c>
      <c r="B33" s="483" t="s">
        <v>53</v>
      </c>
      <c r="C33" s="543" t="s">
        <v>428</v>
      </c>
      <c r="D33" s="455" t="s">
        <v>458</v>
      </c>
      <c r="E33" s="401">
        <v>0</v>
      </c>
      <c r="F33" s="401">
        <v>0</v>
      </c>
      <c r="G33" s="401">
        <v>0</v>
      </c>
      <c r="H33" s="401">
        <v>0</v>
      </c>
      <c r="I33" s="401">
        <v>0</v>
      </c>
    </row>
    <row r="34" spans="1:9" ht="20.100000000000001" customHeight="1" x14ac:dyDescent="0.35">
      <c r="A34" s="398" t="s">
        <v>54</v>
      </c>
      <c r="B34" s="483" t="s">
        <v>55</v>
      </c>
      <c r="C34" s="543" t="s">
        <v>428</v>
      </c>
      <c r="D34" s="455" t="s">
        <v>458</v>
      </c>
      <c r="E34" s="401">
        <v>0</v>
      </c>
      <c r="F34" s="401">
        <v>1</v>
      </c>
      <c r="G34" s="401">
        <v>0</v>
      </c>
      <c r="H34" s="401">
        <v>0</v>
      </c>
      <c r="I34" s="401">
        <v>1</v>
      </c>
    </row>
    <row r="35" spans="1:9" ht="20.100000000000001" customHeight="1" x14ac:dyDescent="0.35">
      <c r="A35" s="398" t="s">
        <v>54</v>
      </c>
      <c r="B35" s="483" t="s">
        <v>56</v>
      </c>
      <c r="C35" s="543" t="s">
        <v>153</v>
      </c>
      <c r="D35" s="455" t="s">
        <v>192</v>
      </c>
      <c r="E35" s="401">
        <v>0</v>
      </c>
      <c r="F35" s="401">
        <v>0</v>
      </c>
      <c r="G35" s="401">
        <v>0</v>
      </c>
      <c r="H35" s="401">
        <v>0</v>
      </c>
      <c r="I35" s="401">
        <v>0</v>
      </c>
    </row>
    <row r="36" spans="1:9" ht="20.100000000000001" customHeight="1" x14ac:dyDescent="0.35">
      <c r="A36" s="398" t="s">
        <v>57</v>
      </c>
      <c r="B36" s="483" t="s">
        <v>58</v>
      </c>
      <c r="C36" s="543" t="s">
        <v>153</v>
      </c>
      <c r="D36" s="455" t="s">
        <v>458</v>
      </c>
      <c r="E36" s="401">
        <v>0</v>
      </c>
      <c r="F36" s="401">
        <v>0</v>
      </c>
      <c r="G36" s="401">
        <v>0</v>
      </c>
      <c r="H36" s="401">
        <v>0</v>
      </c>
      <c r="I36" s="401">
        <v>0</v>
      </c>
    </row>
    <row r="37" spans="1:9" ht="20.100000000000001" customHeight="1" x14ac:dyDescent="0.35">
      <c r="A37" s="398" t="s">
        <v>59</v>
      </c>
      <c r="B37" s="483" t="s">
        <v>60</v>
      </c>
      <c r="C37" s="543" t="s">
        <v>153</v>
      </c>
      <c r="D37" s="455" t="s">
        <v>192</v>
      </c>
      <c r="E37" s="401">
        <v>0</v>
      </c>
      <c r="F37" s="401">
        <v>0</v>
      </c>
      <c r="G37" s="401">
        <v>0</v>
      </c>
      <c r="H37" s="401">
        <v>0</v>
      </c>
      <c r="I37" s="401">
        <v>0</v>
      </c>
    </row>
    <row r="38" spans="1:9" ht="20.100000000000001" customHeight="1" x14ac:dyDescent="0.35">
      <c r="A38" s="398" t="s">
        <v>61</v>
      </c>
      <c r="B38" s="483" t="s">
        <v>62</v>
      </c>
      <c r="C38" s="543" t="s">
        <v>153</v>
      </c>
      <c r="D38" s="455" t="s">
        <v>192</v>
      </c>
      <c r="E38" s="401">
        <v>0</v>
      </c>
      <c r="F38" s="401">
        <v>0</v>
      </c>
      <c r="G38" s="401">
        <v>0</v>
      </c>
      <c r="H38" s="401">
        <v>0</v>
      </c>
      <c r="I38" s="401">
        <v>0</v>
      </c>
    </row>
    <row r="39" spans="1:9" ht="20.100000000000001" customHeight="1" x14ac:dyDescent="0.35">
      <c r="A39" s="398" t="s">
        <v>61</v>
      </c>
      <c r="B39" s="483" t="s">
        <v>63</v>
      </c>
      <c r="C39" s="543" t="s">
        <v>428</v>
      </c>
      <c r="D39" s="455" t="s">
        <v>192</v>
      </c>
      <c r="E39" s="401">
        <v>0</v>
      </c>
      <c r="F39" s="401">
        <v>0</v>
      </c>
      <c r="G39" s="401">
        <v>0</v>
      </c>
      <c r="H39" s="401">
        <v>0</v>
      </c>
      <c r="I39" s="401">
        <v>0</v>
      </c>
    </row>
    <row r="40" spans="1:9" ht="20.100000000000001" customHeight="1" x14ac:dyDescent="0.35">
      <c r="A40" s="398" t="s">
        <v>64</v>
      </c>
      <c r="B40" s="483" t="s">
        <v>65</v>
      </c>
      <c r="C40" s="543" t="s">
        <v>428</v>
      </c>
      <c r="D40" s="455" t="s">
        <v>192</v>
      </c>
      <c r="E40" s="401">
        <v>0</v>
      </c>
      <c r="F40" s="401">
        <v>0</v>
      </c>
      <c r="G40" s="401">
        <v>0</v>
      </c>
      <c r="H40" s="401">
        <v>0</v>
      </c>
      <c r="I40" s="401">
        <v>0</v>
      </c>
    </row>
    <row r="41" spans="1:9" ht="20.100000000000001" customHeight="1" x14ac:dyDescent="0.35">
      <c r="A41" s="398" t="s">
        <v>64</v>
      </c>
      <c r="B41" s="483" t="s">
        <v>66</v>
      </c>
      <c r="C41" s="543" t="s">
        <v>153</v>
      </c>
      <c r="D41" s="455" t="s">
        <v>458</v>
      </c>
      <c r="E41" s="401">
        <v>0</v>
      </c>
      <c r="F41" s="401">
        <v>0</v>
      </c>
      <c r="G41" s="401">
        <v>0</v>
      </c>
      <c r="H41" s="401">
        <v>0</v>
      </c>
      <c r="I41" s="401">
        <v>0</v>
      </c>
    </row>
    <row r="42" spans="1:9" ht="20.100000000000001" customHeight="1" x14ac:dyDescent="0.35">
      <c r="A42" s="398" t="s">
        <v>67</v>
      </c>
      <c r="B42" s="483" t="s">
        <v>68</v>
      </c>
      <c r="C42" s="543" t="s">
        <v>153</v>
      </c>
      <c r="D42" s="455" t="s">
        <v>192</v>
      </c>
      <c r="E42" s="401">
        <v>0</v>
      </c>
      <c r="F42" s="401">
        <v>0</v>
      </c>
      <c r="G42" s="401">
        <v>0</v>
      </c>
      <c r="H42" s="401">
        <v>0</v>
      </c>
      <c r="I42" s="401">
        <v>0</v>
      </c>
    </row>
    <row r="43" spans="1:9" ht="20.100000000000001" customHeight="1" x14ac:dyDescent="0.35">
      <c r="A43" s="398" t="s">
        <v>69</v>
      </c>
      <c r="B43" s="483" t="s">
        <v>70</v>
      </c>
      <c r="C43" s="543" t="s">
        <v>153</v>
      </c>
      <c r="D43" s="455" t="s">
        <v>192</v>
      </c>
      <c r="E43" s="401">
        <v>0</v>
      </c>
      <c r="F43" s="401">
        <v>0</v>
      </c>
      <c r="G43" s="401">
        <v>0</v>
      </c>
      <c r="H43" s="401">
        <v>0</v>
      </c>
      <c r="I43" s="401">
        <v>0</v>
      </c>
    </row>
    <row r="44" spans="1:9" ht="20.100000000000001" customHeight="1" x14ac:dyDescent="0.35">
      <c r="A44" s="398" t="s">
        <v>71</v>
      </c>
      <c r="B44" s="483" t="s">
        <v>72</v>
      </c>
      <c r="C44" s="543" t="s">
        <v>428</v>
      </c>
      <c r="D44" s="455" t="s">
        <v>192</v>
      </c>
      <c r="E44" s="401">
        <v>0</v>
      </c>
      <c r="F44" s="401">
        <v>0</v>
      </c>
      <c r="G44" s="401">
        <v>0</v>
      </c>
      <c r="H44" s="401">
        <v>0</v>
      </c>
      <c r="I44" s="401">
        <v>0</v>
      </c>
    </row>
    <row r="45" spans="1:9" ht="20.100000000000001" customHeight="1" x14ac:dyDescent="0.35">
      <c r="A45" s="398" t="s">
        <v>71</v>
      </c>
      <c r="B45" s="483" t="s">
        <v>73</v>
      </c>
      <c r="C45" s="543" t="s">
        <v>428</v>
      </c>
      <c r="D45" s="455" t="s">
        <v>458</v>
      </c>
      <c r="E45" s="401">
        <v>0</v>
      </c>
      <c r="F45" s="401">
        <v>0</v>
      </c>
      <c r="G45" s="401">
        <v>0</v>
      </c>
      <c r="H45" s="401">
        <v>0</v>
      </c>
      <c r="I45" s="401">
        <v>0</v>
      </c>
    </row>
    <row r="46" spans="1:9" ht="20.100000000000001" customHeight="1" x14ac:dyDescent="0.35">
      <c r="A46" s="398" t="s">
        <v>71</v>
      </c>
      <c r="B46" s="483" t="s">
        <v>74</v>
      </c>
      <c r="C46" s="543" t="s">
        <v>153</v>
      </c>
      <c r="D46" s="455" t="s">
        <v>192</v>
      </c>
      <c r="E46" s="401">
        <v>0</v>
      </c>
      <c r="F46" s="401">
        <v>0</v>
      </c>
      <c r="G46" s="401">
        <v>0</v>
      </c>
      <c r="H46" s="401">
        <v>0</v>
      </c>
      <c r="I46" s="401">
        <v>0</v>
      </c>
    </row>
    <row r="47" spans="1:9" ht="20.100000000000001" customHeight="1" x14ac:dyDescent="0.35">
      <c r="A47" s="398" t="s">
        <v>71</v>
      </c>
      <c r="B47" s="483" t="s">
        <v>75</v>
      </c>
      <c r="C47" s="543" t="s">
        <v>428</v>
      </c>
      <c r="D47" s="455" t="s">
        <v>192</v>
      </c>
      <c r="E47" s="401">
        <v>0</v>
      </c>
      <c r="F47" s="401">
        <v>0</v>
      </c>
      <c r="G47" s="401">
        <v>0</v>
      </c>
      <c r="H47" s="401">
        <v>0</v>
      </c>
      <c r="I47" s="401">
        <v>0</v>
      </c>
    </row>
    <row r="48" spans="1:9" ht="20.100000000000001" customHeight="1" x14ac:dyDescent="0.35">
      <c r="A48" s="398" t="s">
        <v>71</v>
      </c>
      <c r="B48" s="483" t="s">
        <v>76</v>
      </c>
      <c r="C48" s="543" t="s">
        <v>153</v>
      </c>
      <c r="D48" s="455" t="s">
        <v>192</v>
      </c>
      <c r="E48" s="401">
        <v>0</v>
      </c>
      <c r="F48" s="401">
        <v>0</v>
      </c>
      <c r="G48" s="401">
        <v>0</v>
      </c>
      <c r="H48" s="401">
        <v>0</v>
      </c>
      <c r="I48" s="401">
        <v>0</v>
      </c>
    </row>
    <row r="49" spans="1:9" ht="20.100000000000001" customHeight="1" x14ac:dyDescent="0.35">
      <c r="A49" s="398" t="s">
        <v>77</v>
      </c>
      <c r="B49" s="483" t="s">
        <v>78</v>
      </c>
      <c r="C49" s="543" t="s">
        <v>153</v>
      </c>
      <c r="D49" s="455" t="s">
        <v>192</v>
      </c>
      <c r="E49" s="401">
        <v>0</v>
      </c>
      <c r="F49" s="401">
        <v>0</v>
      </c>
      <c r="G49" s="401">
        <v>0</v>
      </c>
      <c r="H49" s="401">
        <v>0</v>
      </c>
      <c r="I49" s="401">
        <v>0</v>
      </c>
    </row>
    <row r="50" spans="1:9" ht="20.100000000000001" customHeight="1" x14ac:dyDescent="0.35">
      <c r="A50" s="398" t="s">
        <v>77</v>
      </c>
      <c r="B50" s="483" t="s">
        <v>79</v>
      </c>
      <c r="C50" s="543" t="s">
        <v>153</v>
      </c>
      <c r="D50" s="455" t="s">
        <v>192</v>
      </c>
      <c r="E50" s="401">
        <v>0</v>
      </c>
      <c r="F50" s="401">
        <v>0</v>
      </c>
      <c r="G50" s="401">
        <v>0</v>
      </c>
      <c r="H50" s="401">
        <v>0</v>
      </c>
      <c r="I50" s="401">
        <v>0</v>
      </c>
    </row>
    <row r="51" spans="1:9" ht="20.100000000000001" customHeight="1" x14ac:dyDescent="0.35">
      <c r="A51" s="398" t="s">
        <v>80</v>
      </c>
      <c r="B51" s="483" t="s">
        <v>81</v>
      </c>
      <c r="C51" s="543" t="s">
        <v>153</v>
      </c>
      <c r="D51" s="455" t="s">
        <v>458</v>
      </c>
      <c r="E51" s="401">
        <v>0</v>
      </c>
      <c r="F51" s="401">
        <v>0</v>
      </c>
      <c r="G51" s="401">
        <v>0</v>
      </c>
      <c r="H51" s="401">
        <v>0</v>
      </c>
      <c r="I51" s="401">
        <v>0</v>
      </c>
    </row>
    <row r="52" spans="1:9" ht="20.100000000000001" customHeight="1" x14ac:dyDescent="0.35">
      <c r="A52" s="398" t="s">
        <v>80</v>
      </c>
      <c r="B52" s="483" t="s">
        <v>82</v>
      </c>
      <c r="C52" s="543" t="s">
        <v>428</v>
      </c>
      <c r="D52" s="455" t="s">
        <v>192</v>
      </c>
      <c r="E52" s="401">
        <v>0</v>
      </c>
      <c r="F52" s="401">
        <v>0</v>
      </c>
      <c r="G52" s="401">
        <v>0</v>
      </c>
      <c r="H52" s="401">
        <v>0</v>
      </c>
      <c r="I52" s="401">
        <v>0</v>
      </c>
    </row>
    <row r="53" spans="1:9" ht="20.100000000000001" customHeight="1" x14ac:dyDescent="0.35">
      <c r="A53" s="398" t="s">
        <v>83</v>
      </c>
      <c r="B53" s="483" t="s">
        <v>84</v>
      </c>
      <c r="C53" s="543" t="s">
        <v>153</v>
      </c>
      <c r="D53" s="455" t="s">
        <v>192</v>
      </c>
      <c r="E53" s="401">
        <v>0</v>
      </c>
      <c r="F53" s="401">
        <v>0</v>
      </c>
      <c r="G53" s="401">
        <v>0</v>
      </c>
      <c r="H53" s="401">
        <v>0</v>
      </c>
      <c r="I53" s="401">
        <v>0</v>
      </c>
    </row>
    <row r="54" spans="1:9" ht="20.100000000000001" customHeight="1" x14ac:dyDescent="0.35">
      <c r="A54" s="398" t="s">
        <v>85</v>
      </c>
      <c r="B54" s="483" t="s">
        <v>86</v>
      </c>
      <c r="C54" s="543" t="s">
        <v>153</v>
      </c>
      <c r="D54" s="455" t="s">
        <v>192</v>
      </c>
      <c r="E54" s="401">
        <v>0</v>
      </c>
      <c r="F54" s="401">
        <v>0</v>
      </c>
      <c r="G54" s="401">
        <v>0</v>
      </c>
      <c r="H54" s="401">
        <v>0</v>
      </c>
      <c r="I54" s="401">
        <v>0</v>
      </c>
    </row>
    <row r="55" spans="1:9" ht="20.100000000000001" customHeight="1" x14ac:dyDescent="0.35">
      <c r="A55" s="398" t="s">
        <v>87</v>
      </c>
      <c r="B55" s="483" t="s">
        <v>88</v>
      </c>
      <c r="C55" s="543" t="s">
        <v>588</v>
      </c>
      <c r="D55" s="455" t="s">
        <v>458</v>
      </c>
      <c r="E55" s="401">
        <v>0</v>
      </c>
      <c r="F55" s="401">
        <v>0</v>
      </c>
      <c r="G55" s="401">
        <v>0</v>
      </c>
      <c r="H55" s="401">
        <v>0</v>
      </c>
      <c r="I55" s="401">
        <v>0</v>
      </c>
    </row>
    <row r="56" spans="1:9" ht="20.100000000000001" customHeight="1" x14ac:dyDescent="0.35">
      <c r="A56" s="398" t="s">
        <v>87</v>
      </c>
      <c r="B56" s="483" t="s">
        <v>89</v>
      </c>
      <c r="C56" s="543" t="s">
        <v>428</v>
      </c>
      <c r="D56" s="455" t="s">
        <v>192</v>
      </c>
      <c r="E56" s="401">
        <v>0</v>
      </c>
      <c r="F56" s="401">
        <v>0</v>
      </c>
      <c r="G56" s="401">
        <v>0</v>
      </c>
      <c r="H56" s="401">
        <v>0</v>
      </c>
      <c r="I56" s="401">
        <v>0</v>
      </c>
    </row>
    <row r="57" spans="1:9" ht="20.100000000000001" customHeight="1" x14ac:dyDescent="0.35">
      <c r="A57" s="398" t="s">
        <v>87</v>
      </c>
      <c r="B57" s="483" t="s">
        <v>90</v>
      </c>
      <c r="C57" s="543" t="s">
        <v>588</v>
      </c>
      <c r="D57" s="455" t="s">
        <v>458</v>
      </c>
      <c r="E57" s="401">
        <v>0</v>
      </c>
      <c r="F57" s="401">
        <v>0</v>
      </c>
      <c r="G57" s="401">
        <v>0</v>
      </c>
      <c r="H57" s="401">
        <v>0</v>
      </c>
      <c r="I57" s="401">
        <v>0</v>
      </c>
    </row>
    <row r="58" spans="1:9" ht="20.100000000000001" customHeight="1" x14ac:dyDescent="0.35">
      <c r="A58" s="398" t="s">
        <v>91</v>
      </c>
      <c r="B58" s="483" t="s">
        <v>92</v>
      </c>
      <c r="C58" s="543" t="s">
        <v>153</v>
      </c>
      <c r="D58" s="455" t="s">
        <v>192</v>
      </c>
      <c r="E58" s="401">
        <v>0</v>
      </c>
      <c r="F58" s="401">
        <v>0</v>
      </c>
      <c r="G58" s="401">
        <v>0</v>
      </c>
      <c r="H58" s="401">
        <v>0</v>
      </c>
      <c r="I58" s="401">
        <v>0</v>
      </c>
    </row>
    <row r="59" spans="1:9" ht="20.100000000000001" customHeight="1" x14ac:dyDescent="0.35">
      <c r="A59" s="398" t="s">
        <v>93</v>
      </c>
      <c r="B59" s="483" t="s">
        <v>94</v>
      </c>
      <c r="C59" s="543" t="s">
        <v>428</v>
      </c>
      <c r="D59" s="455" t="s">
        <v>192</v>
      </c>
      <c r="E59" s="401">
        <v>0</v>
      </c>
      <c r="F59" s="401">
        <v>0</v>
      </c>
      <c r="G59" s="401">
        <v>0</v>
      </c>
      <c r="H59" s="401">
        <v>0</v>
      </c>
      <c r="I59" s="401">
        <v>0</v>
      </c>
    </row>
    <row r="60" spans="1:9" ht="20.100000000000001" customHeight="1" x14ac:dyDescent="0.35">
      <c r="A60" s="398" t="s">
        <v>93</v>
      </c>
      <c r="B60" s="483" t="s">
        <v>95</v>
      </c>
      <c r="C60" s="543" t="s">
        <v>153</v>
      </c>
      <c r="D60" s="455" t="s">
        <v>192</v>
      </c>
      <c r="E60" s="401">
        <v>0</v>
      </c>
      <c r="F60" s="401">
        <v>0</v>
      </c>
      <c r="G60" s="401">
        <v>0</v>
      </c>
      <c r="H60" s="401">
        <v>0</v>
      </c>
      <c r="I60" s="401">
        <v>0</v>
      </c>
    </row>
    <row r="61" spans="1:9" ht="20.100000000000001" customHeight="1" x14ac:dyDescent="0.35">
      <c r="A61" s="398" t="s">
        <v>96</v>
      </c>
      <c r="B61" s="483" t="s">
        <v>97</v>
      </c>
      <c r="C61" s="543" t="s">
        <v>153</v>
      </c>
      <c r="D61" s="455" t="s">
        <v>458</v>
      </c>
      <c r="E61" s="401">
        <v>0</v>
      </c>
      <c r="F61" s="401">
        <v>0</v>
      </c>
      <c r="G61" s="401">
        <v>0</v>
      </c>
      <c r="H61" s="401">
        <v>0</v>
      </c>
      <c r="I61" s="401">
        <v>0</v>
      </c>
    </row>
    <row r="62" spans="1:9" s="484" customFormat="1" ht="20.100000000000001" customHeight="1" x14ac:dyDescent="0.35">
      <c r="A62" s="398" t="s">
        <v>96</v>
      </c>
      <c r="B62" s="483" t="s">
        <v>491</v>
      </c>
      <c r="C62" s="543" t="s">
        <v>153</v>
      </c>
      <c r="D62" s="455" t="s">
        <v>192</v>
      </c>
      <c r="E62" s="401">
        <v>0</v>
      </c>
      <c r="F62" s="401">
        <v>0</v>
      </c>
      <c r="G62" s="401">
        <v>0</v>
      </c>
      <c r="H62" s="401">
        <v>0</v>
      </c>
      <c r="I62" s="401">
        <v>0</v>
      </c>
    </row>
    <row r="63" spans="1:9" ht="20.100000000000001" customHeight="1" x14ac:dyDescent="0.35">
      <c r="A63" s="398" t="s">
        <v>96</v>
      </c>
      <c r="B63" s="483" t="s">
        <v>98</v>
      </c>
      <c r="C63" s="543" t="s">
        <v>153</v>
      </c>
      <c r="D63" s="455" t="s">
        <v>458</v>
      </c>
      <c r="E63" s="401">
        <v>0</v>
      </c>
      <c r="F63" s="401">
        <v>0</v>
      </c>
      <c r="G63" s="401">
        <v>0</v>
      </c>
      <c r="H63" s="401">
        <v>0</v>
      </c>
      <c r="I63" s="401">
        <v>0</v>
      </c>
    </row>
    <row r="64" spans="1:9" ht="20.100000000000001" customHeight="1" x14ac:dyDescent="0.35">
      <c r="A64" s="398" t="s">
        <v>96</v>
      </c>
      <c r="B64" s="483" t="s">
        <v>99</v>
      </c>
      <c r="C64" s="543" t="s">
        <v>153</v>
      </c>
      <c r="D64" s="455" t="s">
        <v>192</v>
      </c>
      <c r="E64" s="401">
        <v>0</v>
      </c>
      <c r="F64" s="401">
        <v>0</v>
      </c>
      <c r="G64" s="401">
        <v>0</v>
      </c>
      <c r="H64" s="401">
        <v>0</v>
      </c>
      <c r="I64" s="401">
        <v>0</v>
      </c>
    </row>
    <row r="65" spans="1:9" ht="20.100000000000001" customHeight="1" x14ac:dyDescent="0.35">
      <c r="A65" s="398" t="s">
        <v>100</v>
      </c>
      <c r="B65" s="483" t="s">
        <v>101</v>
      </c>
      <c r="C65" s="543" t="s">
        <v>428</v>
      </c>
      <c r="D65" s="455" t="s">
        <v>192</v>
      </c>
      <c r="E65" s="401">
        <v>0</v>
      </c>
      <c r="F65" s="401">
        <v>0</v>
      </c>
      <c r="G65" s="401">
        <v>0</v>
      </c>
      <c r="H65" s="401">
        <v>0</v>
      </c>
      <c r="I65" s="401">
        <v>0</v>
      </c>
    </row>
    <row r="66" spans="1:9" ht="20.100000000000001" customHeight="1" x14ac:dyDescent="0.35">
      <c r="A66" s="398" t="s">
        <v>100</v>
      </c>
      <c r="B66" s="483" t="s">
        <v>102</v>
      </c>
      <c r="C66" s="543" t="s">
        <v>153</v>
      </c>
      <c r="D66" s="455" t="s">
        <v>192</v>
      </c>
      <c r="E66" s="401">
        <v>0</v>
      </c>
      <c r="F66" s="401">
        <v>0</v>
      </c>
      <c r="G66" s="401">
        <v>0</v>
      </c>
      <c r="H66" s="401">
        <v>0</v>
      </c>
      <c r="I66" s="401">
        <v>0</v>
      </c>
    </row>
    <row r="67" spans="1:9" ht="20.100000000000001" customHeight="1" x14ac:dyDescent="0.35">
      <c r="A67" s="398" t="s">
        <v>103</v>
      </c>
      <c r="B67" s="483" t="s">
        <v>104</v>
      </c>
      <c r="C67" s="543" t="s">
        <v>153</v>
      </c>
      <c r="D67" s="455" t="s">
        <v>192</v>
      </c>
      <c r="E67" s="401">
        <v>0</v>
      </c>
      <c r="F67" s="401">
        <v>0</v>
      </c>
      <c r="G67" s="401">
        <v>0</v>
      </c>
      <c r="H67" s="401">
        <v>0</v>
      </c>
      <c r="I67" s="401">
        <v>0</v>
      </c>
    </row>
    <row r="68" spans="1:9" ht="20.100000000000001" customHeight="1" x14ac:dyDescent="0.35">
      <c r="A68" s="398" t="s">
        <v>105</v>
      </c>
      <c r="B68" s="483" t="s">
        <v>106</v>
      </c>
      <c r="C68" s="543" t="s">
        <v>153</v>
      </c>
      <c r="D68" s="455" t="s">
        <v>192</v>
      </c>
      <c r="E68" s="401">
        <v>0</v>
      </c>
      <c r="F68" s="401">
        <v>0</v>
      </c>
      <c r="G68" s="401">
        <v>0</v>
      </c>
      <c r="H68" s="401">
        <v>0</v>
      </c>
      <c r="I68" s="401">
        <v>0</v>
      </c>
    </row>
    <row r="69" spans="1:9" ht="20.100000000000001" customHeight="1" x14ac:dyDescent="0.35">
      <c r="A69" s="398" t="s">
        <v>107</v>
      </c>
      <c r="B69" s="483" t="s">
        <v>108</v>
      </c>
      <c r="C69" s="543" t="s">
        <v>153</v>
      </c>
      <c r="D69" s="455" t="s">
        <v>192</v>
      </c>
      <c r="E69" s="401">
        <v>0</v>
      </c>
      <c r="F69" s="401">
        <v>0</v>
      </c>
      <c r="G69" s="401">
        <v>0</v>
      </c>
      <c r="H69" s="401">
        <v>0</v>
      </c>
      <c r="I69" s="401">
        <v>0</v>
      </c>
    </row>
    <row r="70" spans="1:9" ht="20.100000000000001" customHeight="1" x14ac:dyDescent="0.35">
      <c r="A70" s="398" t="s">
        <v>109</v>
      </c>
      <c r="B70" s="483" t="s">
        <v>110</v>
      </c>
      <c r="C70" s="543" t="s">
        <v>588</v>
      </c>
      <c r="D70" s="455" t="s">
        <v>458</v>
      </c>
      <c r="E70" s="401">
        <v>0</v>
      </c>
      <c r="F70" s="401">
        <v>0</v>
      </c>
      <c r="G70" s="401">
        <v>0</v>
      </c>
      <c r="H70" s="401">
        <v>0</v>
      </c>
      <c r="I70" s="401">
        <v>0</v>
      </c>
    </row>
    <row r="71" spans="1:9" ht="20.100000000000001" customHeight="1" x14ac:dyDescent="0.35">
      <c r="A71" s="398" t="s">
        <v>111</v>
      </c>
      <c r="B71" s="483" t="s">
        <v>112</v>
      </c>
      <c r="C71" s="543" t="s">
        <v>153</v>
      </c>
      <c r="D71" s="455" t="s">
        <v>458</v>
      </c>
      <c r="E71" s="401">
        <v>0</v>
      </c>
      <c r="F71" s="401">
        <v>0</v>
      </c>
      <c r="G71" s="401">
        <v>0</v>
      </c>
      <c r="H71" s="401">
        <v>0</v>
      </c>
      <c r="I71" s="401">
        <v>0</v>
      </c>
    </row>
    <row r="72" spans="1:9" ht="34.5" customHeight="1" thickBot="1" x14ac:dyDescent="0.4">
      <c r="A72" s="106"/>
      <c r="B72" s="104" t="s">
        <v>280</v>
      </c>
      <c r="C72" s="562"/>
      <c r="D72" s="145">
        <f>COUNTIF(D5:D71, "Yes")</f>
        <v>20</v>
      </c>
      <c r="E72" s="129">
        <f>SUM(E5:E71)</f>
        <v>0</v>
      </c>
      <c r="F72" s="129">
        <f>SUM(F5:F71)</f>
        <v>2</v>
      </c>
      <c r="G72" s="129">
        <f>SUM(G5:G71)</f>
        <v>1</v>
      </c>
      <c r="H72" s="129">
        <f>SUM(H5:H71)</f>
        <v>0</v>
      </c>
      <c r="I72" s="129">
        <f>SUM(I5:I71)</f>
        <v>3</v>
      </c>
    </row>
    <row r="73" spans="1:9" s="147" customFormat="1" ht="24.95" customHeight="1" thickTop="1" x14ac:dyDescent="0.35">
      <c r="A73" s="228"/>
      <c r="B73" s="225" t="s">
        <v>333</v>
      </c>
      <c r="C73" s="225"/>
      <c r="D73" s="226"/>
      <c r="E73" s="227"/>
      <c r="F73" s="227"/>
      <c r="G73" s="227"/>
      <c r="H73" s="227"/>
      <c r="I73" s="227"/>
    </row>
    <row r="74" spans="1:9" s="147" customFormat="1" ht="20.100000000000001" customHeight="1" thickBot="1" x14ac:dyDescent="0.4">
      <c r="A74" s="11" t="s">
        <v>262</v>
      </c>
      <c r="B74" s="154" t="s">
        <v>295</v>
      </c>
      <c r="C74" s="576" t="s">
        <v>153</v>
      </c>
      <c r="D74" s="73" t="s">
        <v>458</v>
      </c>
      <c r="E74" s="124">
        <v>7</v>
      </c>
      <c r="F74" s="124">
        <v>0</v>
      </c>
      <c r="G74" s="124">
        <v>0</v>
      </c>
      <c r="H74" s="124">
        <v>0</v>
      </c>
      <c r="I74" s="124">
        <v>7</v>
      </c>
    </row>
    <row r="75" spans="1:9" s="147" customFormat="1" ht="24.95" customHeight="1" thickTop="1" x14ac:dyDescent="0.35">
      <c r="A75" s="228"/>
      <c r="B75" s="225" t="s">
        <v>334</v>
      </c>
      <c r="C75" s="225"/>
      <c r="D75" s="226"/>
      <c r="E75" s="227"/>
      <c r="F75" s="227"/>
      <c r="G75" s="227"/>
      <c r="H75" s="227"/>
      <c r="I75" s="227"/>
    </row>
    <row r="76" spans="1:9" ht="20.100000000000001" customHeight="1" x14ac:dyDescent="0.35">
      <c r="A76" s="13" t="s">
        <v>116</v>
      </c>
      <c r="B76" s="14" t="s">
        <v>117</v>
      </c>
      <c r="C76" s="546" t="s">
        <v>153</v>
      </c>
      <c r="D76" s="74" t="s">
        <v>192</v>
      </c>
      <c r="E76" s="125">
        <v>0</v>
      </c>
      <c r="F76" s="125">
        <v>0</v>
      </c>
      <c r="G76" s="125">
        <v>0</v>
      </c>
      <c r="H76" s="125">
        <v>0</v>
      </c>
      <c r="I76" s="125">
        <v>0</v>
      </c>
    </row>
    <row r="77" spans="1:9" ht="20.100000000000001" customHeight="1" x14ac:dyDescent="0.35">
      <c r="A77" s="11" t="s">
        <v>118</v>
      </c>
      <c r="B77" s="12" t="s">
        <v>119</v>
      </c>
      <c r="C77" s="529" t="s">
        <v>463</v>
      </c>
      <c r="D77" s="124" t="s">
        <v>214</v>
      </c>
      <c r="E77" s="124" t="s">
        <v>214</v>
      </c>
      <c r="F77" s="124" t="s">
        <v>214</v>
      </c>
      <c r="G77" s="124" t="s">
        <v>214</v>
      </c>
      <c r="H77" s="124" t="s">
        <v>214</v>
      </c>
      <c r="I77" s="124" t="s">
        <v>214</v>
      </c>
    </row>
    <row r="78" spans="1:9" ht="20.100000000000001" customHeight="1" x14ac:dyDescent="0.35">
      <c r="A78" s="13" t="s">
        <v>120</v>
      </c>
      <c r="B78" s="14" t="s">
        <v>121</v>
      </c>
      <c r="C78" s="546" t="s">
        <v>153</v>
      </c>
      <c r="D78" s="74" t="s">
        <v>192</v>
      </c>
      <c r="E78" s="125">
        <v>0</v>
      </c>
      <c r="F78" s="125">
        <v>0</v>
      </c>
      <c r="G78" s="125">
        <v>0</v>
      </c>
      <c r="H78" s="125">
        <v>0</v>
      </c>
      <c r="I78" s="125">
        <v>0</v>
      </c>
    </row>
    <row r="79" spans="1:9" ht="20.100000000000001" customHeight="1" x14ac:dyDescent="0.35">
      <c r="A79" s="11" t="s">
        <v>122</v>
      </c>
      <c r="B79" s="12" t="s">
        <v>123</v>
      </c>
      <c r="C79" s="529" t="s">
        <v>153</v>
      </c>
      <c r="D79" s="73" t="s">
        <v>192</v>
      </c>
      <c r="E79" s="124">
        <v>0</v>
      </c>
      <c r="F79" s="124">
        <v>0</v>
      </c>
      <c r="G79" s="124">
        <v>0</v>
      </c>
      <c r="H79" s="124">
        <v>0</v>
      </c>
      <c r="I79" s="124">
        <v>0</v>
      </c>
    </row>
    <row r="80" spans="1:9" ht="20.100000000000001" customHeight="1" x14ac:dyDescent="0.35">
      <c r="A80" s="13" t="s">
        <v>124</v>
      </c>
      <c r="B80" s="14" t="s">
        <v>125</v>
      </c>
      <c r="C80" s="546" t="s">
        <v>590</v>
      </c>
      <c r="D80" s="74" t="s">
        <v>192</v>
      </c>
      <c r="E80" s="125">
        <v>0</v>
      </c>
      <c r="F80" s="125">
        <v>0</v>
      </c>
      <c r="G80" s="125">
        <v>0</v>
      </c>
      <c r="H80" s="125">
        <v>0</v>
      </c>
      <c r="I80" s="125">
        <v>0</v>
      </c>
    </row>
    <row r="81" spans="1:9" ht="20.100000000000001" customHeight="1" x14ac:dyDescent="0.35">
      <c r="A81" s="11" t="s">
        <v>124</v>
      </c>
      <c r="B81" s="12" t="s">
        <v>126</v>
      </c>
      <c r="C81" s="529" t="s">
        <v>153</v>
      </c>
      <c r="D81" s="73" t="s">
        <v>458</v>
      </c>
      <c r="E81" s="124">
        <v>0</v>
      </c>
      <c r="F81" s="124">
        <v>2</v>
      </c>
      <c r="G81" s="124">
        <v>0</v>
      </c>
      <c r="H81" s="124">
        <v>0</v>
      </c>
      <c r="I81" s="124">
        <v>2</v>
      </c>
    </row>
    <row r="82" spans="1:9" ht="20.100000000000001" customHeight="1" x14ac:dyDescent="0.35">
      <c r="A82" s="13" t="s">
        <v>127</v>
      </c>
      <c r="B82" s="14" t="s">
        <v>128</v>
      </c>
      <c r="C82" s="546" t="s">
        <v>590</v>
      </c>
      <c r="D82" s="74" t="s">
        <v>192</v>
      </c>
      <c r="E82" s="125">
        <v>0</v>
      </c>
      <c r="F82" s="125">
        <v>0</v>
      </c>
      <c r="G82" s="125">
        <v>0</v>
      </c>
      <c r="H82" s="125">
        <v>0</v>
      </c>
      <c r="I82" s="125">
        <v>0</v>
      </c>
    </row>
    <row r="83" spans="1:9" ht="20.100000000000001" customHeight="1" x14ac:dyDescent="0.35">
      <c r="A83" s="11" t="s">
        <v>127</v>
      </c>
      <c r="B83" s="12" t="s">
        <v>419</v>
      </c>
      <c r="C83" s="529" t="s">
        <v>214</v>
      </c>
      <c r="D83" s="73" t="s">
        <v>214</v>
      </c>
      <c r="E83" s="124" t="s">
        <v>214</v>
      </c>
      <c r="F83" s="124" t="s">
        <v>214</v>
      </c>
      <c r="G83" s="124" t="s">
        <v>214</v>
      </c>
      <c r="H83" s="124" t="s">
        <v>214</v>
      </c>
      <c r="I83" s="124" t="s">
        <v>214</v>
      </c>
    </row>
    <row r="84" spans="1:9" ht="20.100000000000001" customHeight="1" x14ac:dyDescent="0.35">
      <c r="A84" s="13" t="s">
        <v>127</v>
      </c>
      <c r="B84" s="14" t="s">
        <v>418</v>
      </c>
      <c r="C84" s="546" t="s">
        <v>214</v>
      </c>
      <c r="D84" s="74" t="s">
        <v>214</v>
      </c>
      <c r="E84" s="125" t="s">
        <v>214</v>
      </c>
      <c r="F84" s="125" t="s">
        <v>214</v>
      </c>
      <c r="G84" s="125" t="s">
        <v>214</v>
      </c>
      <c r="H84" s="125" t="s">
        <v>214</v>
      </c>
      <c r="I84" s="125" t="s">
        <v>214</v>
      </c>
    </row>
    <row r="85" spans="1:9" ht="20.100000000000001" customHeight="1" x14ac:dyDescent="0.35">
      <c r="A85" s="11" t="s">
        <v>129</v>
      </c>
      <c r="B85" s="12" t="s">
        <v>130</v>
      </c>
      <c r="C85" s="529" t="s">
        <v>153</v>
      </c>
      <c r="D85" s="73" t="s">
        <v>192</v>
      </c>
      <c r="E85" s="124">
        <v>0</v>
      </c>
      <c r="F85" s="124">
        <v>0</v>
      </c>
      <c r="G85" s="124">
        <v>0</v>
      </c>
      <c r="H85" s="124">
        <v>0</v>
      </c>
      <c r="I85" s="124">
        <v>0</v>
      </c>
    </row>
    <row r="86" spans="1:9" s="394" customFormat="1" ht="20.100000000000001" customHeight="1" x14ac:dyDescent="0.35">
      <c r="A86" s="607" t="s">
        <v>464</v>
      </c>
      <c r="B86" s="607"/>
      <c r="C86" s="531"/>
      <c r="D86" s="399"/>
      <c r="E86" s="401"/>
      <c r="F86" s="401"/>
      <c r="G86" s="401"/>
      <c r="H86" s="401"/>
      <c r="I86" s="401"/>
    </row>
    <row r="87" spans="1:9" ht="21" customHeight="1" x14ac:dyDescent="0.35">
      <c r="A87" s="156" t="s">
        <v>609</v>
      </c>
    </row>
    <row r="88" spans="1:9" ht="15.75" customHeight="1" x14ac:dyDescent="0.35">
      <c r="A88" s="17" t="s">
        <v>487</v>
      </c>
    </row>
    <row r="91" spans="1:9" x14ac:dyDescent="0.35">
      <c r="E91" s="131"/>
      <c r="F91" s="131"/>
      <c r="G91" s="131"/>
      <c r="H91" s="131"/>
      <c r="I91" s="131"/>
    </row>
  </sheetData>
  <autoFilter ref="A4:I4"/>
  <mergeCells count="3">
    <mergeCell ref="E3:I3"/>
    <mergeCell ref="A2:B2"/>
    <mergeCell ref="A86:B86"/>
  </mergeCells>
  <conditionalFormatting sqref="A5:I71">
    <cfRule type="expression" dxfId="7" priority="1">
      <formula>MOD(ROW(),2)=0</formula>
    </cfRule>
  </conditionalFormatting>
  <hyperlinks>
    <hyperlink ref="A2:B2" location="TOC!A1" display="Return to Table of Contents"/>
  </hyperlinks>
  <pageMargins left="0.25" right="0.25" top="0.75" bottom="0.75" header="0.3" footer="0.3"/>
  <pageSetup scale="45" fitToHeight="0" orientation="portrait" horizontalDpi="1200" verticalDpi="1200" r:id="rId1"/>
  <headerFooter>
    <oddHeader>&amp;L2021-22 &amp;"Arial,Italic"Survey of Dental Education
&amp;"Arial,Regular"Report 2 - Tuition, Admission, and Attrition</oddHeader>
  </headerFooter>
  <rowBreaks count="1" manualBreakCount="1">
    <brk id="72"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87"/>
  <sheetViews>
    <sheetView zoomScaleNormal="100" workbookViewId="0">
      <pane ySplit="3" topLeftCell="A4" activePane="bottomLeft" state="frozen"/>
      <selection pane="bottomLeft"/>
    </sheetView>
  </sheetViews>
  <sheetFormatPr defaultColWidth="9.1328125" defaultRowHeight="13.5" x14ac:dyDescent="0.35"/>
  <cols>
    <col min="1" max="1" width="12.46484375" style="7" customWidth="1"/>
    <col min="2" max="2" width="54.1328125" style="9" customWidth="1"/>
    <col min="3" max="3" width="23.1328125" style="9" customWidth="1"/>
    <col min="4" max="4" width="19.53125" style="7" customWidth="1"/>
    <col min="5" max="5" width="24.46484375" style="7" customWidth="1"/>
    <col min="6" max="6" width="25.796875" style="7" customWidth="1"/>
    <col min="7" max="16384" width="9.1328125" style="7"/>
  </cols>
  <sheetData>
    <row r="1" spans="1:6" ht="13.8" customHeight="1" x14ac:dyDescent="0.4">
      <c r="A1" s="360" t="s">
        <v>554</v>
      </c>
      <c r="B1" s="360"/>
      <c r="C1" s="360"/>
      <c r="D1" s="360"/>
      <c r="E1" s="360"/>
      <c r="F1" s="360"/>
    </row>
    <row r="2" spans="1:6" ht="21.6" customHeight="1" x14ac:dyDescent="0.35">
      <c r="A2" s="599" t="s">
        <v>0</v>
      </c>
      <c r="B2" s="599"/>
      <c r="C2" s="524"/>
    </row>
    <row r="3" spans="1:6" ht="54.6" customHeight="1" x14ac:dyDescent="0.4">
      <c r="A3" s="10" t="s">
        <v>331</v>
      </c>
      <c r="B3" s="10" t="s">
        <v>332</v>
      </c>
      <c r="C3" s="582" t="s">
        <v>587</v>
      </c>
      <c r="D3" s="144" t="s">
        <v>555</v>
      </c>
      <c r="E3" s="144" t="s">
        <v>282</v>
      </c>
      <c r="F3" s="589" t="s">
        <v>556</v>
      </c>
    </row>
    <row r="4" spans="1:6" s="58" customFormat="1" ht="20.100000000000001" customHeight="1" x14ac:dyDescent="0.35">
      <c r="A4" s="398" t="s">
        <v>10</v>
      </c>
      <c r="B4" s="483" t="s">
        <v>11</v>
      </c>
      <c r="C4" s="543" t="s">
        <v>153</v>
      </c>
      <c r="D4" s="455" t="s">
        <v>458</v>
      </c>
      <c r="E4" s="455" t="s">
        <v>459</v>
      </c>
      <c r="F4" s="492">
        <v>16</v>
      </c>
    </row>
    <row r="5" spans="1:6" s="58" customFormat="1" ht="20.100000000000001" customHeight="1" x14ac:dyDescent="0.35">
      <c r="A5" s="398" t="s">
        <v>12</v>
      </c>
      <c r="B5" s="483" t="s">
        <v>13</v>
      </c>
      <c r="C5" s="543" t="s">
        <v>428</v>
      </c>
      <c r="D5" s="455" t="s">
        <v>458</v>
      </c>
      <c r="E5" s="455" t="s">
        <v>459</v>
      </c>
      <c r="F5" s="492">
        <v>2</v>
      </c>
    </row>
    <row r="6" spans="1:6" s="58" customFormat="1" ht="20.100000000000001" customHeight="1" x14ac:dyDescent="0.35">
      <c r="A6" s="398" t="s">
        <v>12</v>
      </c>
      <c r="B6" s="483" t="s">
        <v>14</v>
      </c>
      <c r="C6" s="543" t="s">
        <v>428</v>
      </c>
      <c r="D6" s="455" t="s">
        <v>458</v>
      </c>
      <c r="E6" s="493" t="s">
        <v>459</v>
      </c>
      <c r="F6" s="492">
        <v>0</v>
      </c>
    </row>
    <row r="7" spans="1:6" s="58" customFormat="1" ht="20.100000000000001" customHeight="1" x14ac:dyDescent="0.35">
      <c r="A7" s="398" t="s">
        <v>15</v>
      </c>
      <c r="B7" s="483" t="s">
        <v>16</v>
      </c>
      <c r="C7" s="543" t="s">
        <v>428</v>
      </c>
      <c r="D7" s="455" t="s">
        <v>458</v>
      </c>
      <c r="E7" s="455" t="s">
        <v>460</v>
      </c>
      <c r="F7" s="492">
        <v>0</v>
      </c>
    </row>
    <row r="8" spans="1:6" s="58" customFormat="1" ht="20.100000000000001" customHeight="1" x14ac:dyDescent="0.35">
      <c r="A8" s="398" t="s">
        <v>15</v>
      </c>
      <c r="B8" s="483" t="s">
        <v>17</v>
      </c>
      <c r="C8" s="543" t="s">
        <v>153</v>
      </c>
      <c r="D8" s="455" t="s">
        <v>458</v>
      </c>
      <c r="E8" s="455" t="s">
        <v>461</v>
      </c>
      <c r="F8" s="492">
        <v>20</v>
      </c>
    </row>
    <row r="9" spans="1:6" s="58" customFormat="1" ht="20.100000000000001" customHeight="1" x14ac:dyDescent="0.35">
      <c r="A9" s="398" t="s">
        <v>15</v>
      </c>
      <c r="B9" s="483" t="s">
        <v>18</v>
      </c>
      <c r="C9" s="543" t="s">
        <v>153</v>
      </c>
      <c r="D9" s="455" t="s">
        <v>458</v>
      </c>
      <c r="E9" s="455" t="s">
        <v>461</v>
      </c>
      <c r="F9" s="492">
        <v>25</v>
      </c>
    </row>
    <row r="10" spans="1:6" s="58" customFormat="1" ht="20.100000000000001" customHeight="1" x14ac:dyDescent="0.35">
      <c r="A10" s="398" t="s">
        <v>15</v>
      </c>
      <c r="B10" s="483" t="s">
        <v>19</v>
      </c>
      <c r="C10" s="543" t="s">
        <v>428</v>
      </c>
      <c r="D10" s="455" t="s">
        <v>458</v>
      </c>
      <c r="E10" s="455" t="s">
        <v>461</v>
      </c>
      <c r="F10" s="492">
        <v>34</v>
      </c>
    </row>
    <row r="11" spans="1:6" s="58" customFormat="1" ht="20.100000000000001" customHeight="1" x14ac:dyDescent="0.35">
      <c r="A11" s="398" t="s">
        <v>15</v>
      </c>
      <c r="B11" s="483" t="s">
        <v>20</v>
      </c>
      <c r="C11" s="543" t="s">
        <v>428</v>
      </c>
      <c r="D11" s="455" t="s">
        <v>458</v>
      </c>
      <c r="E11" s="455" t="s">
        <v>459</v>
      </c>
      <c r="F11" s="492">
        <v>32</v>
      </c>
    </row>
    <row r="12" spans="1:6" s="58" customFormat="1" ht="20.100000000000001" customHeight="1" x14ac:dyDescent="0.35">
      <c r="A12" s="398" t="s">
        <v>15</v>
      </c>
      <c r="B12" s="483" t="s">
        <v>21</v>
      </c>
      <c r="C12" s="543" t="s">
        <v>428</v>
      </c>
      <c r="D12" s="455" t="s">
        <v>458</v>
      </c>
      <c r="E12" s="455" t="s">
        <v>459</v>
      </c>
      <c r="F12" s="492">
        <v>5</v>
      </c>
    </row>
    <row r="13" spans="1:6" s="58" customFormat="1" ht="20.100000000000001" customHeight="1" x14ac:dyDescent="0.35">
      <c r="A13" s="398" t="s">
        <v>22</v>
      </c>
      <c r="B13" s="483" t="s">
        <v>23</v>
      </c>
      <c r="C13" s="543" t="s">
        <v>153</v>
      </c>
      <c r="D13" s="455" t="s">
        <v>458</v>
      </c>
      <c r="E13" s="455" t="s">
        <v>461</v>
      </c>
      <c r="F13" s="492">
        <v>40</v>
      </c>
    </row>
    <row r="14" spans="1:6" s="58" customFormat="1" ht="20.100000000000001" customHeight="1" x14ac:dyDescent="0.35">
      <c r="A14" s="398" t="s">
        <v>24</v>
      </c>
      <c r="B14" s="483" t="s">
        <v>25</v>
      </c>
      <c r="C14" s="543" t="s">
        <v>153</v>
      </c>
      <c r="D14" s="455" t="s">
        <v>192</v>
      </c>
      <c r="E14" s="455" t="s">
        <v>462</v>
      </c>
      <c r="F14" s="492">
        <v>0</v>
      </c>
    </row>
    <row r="15" spans="1:6" s="58" customFormat="1" ht="20.100000000000001" customHeight="1" x14ac:dyDescent="0.35">
      <c r="A15" s="398" t="s">
        <v>26</v>
      </c>
      <c r="B15" s="483" t="s">
        <v>27</v>
      </c>
      <c r="C15" s="543" t="s">
        <v>428</v>
      </c>
      <c r="D15" s="455" t="s">
        <v>458</v>
      </c>
      <c r="E15" s="455" t="s">
        <v>461</v>
      </c>
      <c r="F15" s="492">
        <v>7</v>
      </c>
    </row>
    <row r="16" spans="1:6" s="58" customFormat="1" ht="20.100000000000001" customHeight="1" x14ac:dyDescent="0.35">
      <c r="A16" s="398" t="s">
        <v>28</v>
      </c>
      <c r="B16" s="483" t="s">
        <v>29</v>
      </c>
      <c r="C16" s="543" t="s">
        <v>153</v>
      </c>
      <c r="D16" s="455" t="s">
        <v>192</v>
      </c>
      <c r="E16" s="455" t="s">
        <v>462</v>
      </c>
      <c r="F16" s="492">
        <v>0</v>
      </c>
    </row>
    <row r="17" spans="1:6" s="58" customFormat="1" ht="20.100000000000001" customHeight="1" x14ac:dyDescent="0.35">
      <c r="A17" s="398" t="s">
        <v>28</v>
      </c>
      <c r="B17" s="483" t="s">
        <v>30</v>
      </c>
      <c r="C17" s="543" t="s">
        <v>428</v>
      </c>
      <c r="D17" s="455" t="s">
        <v>458</v>
      </c>
      <c r="E17" s="455" t="s">
        <v>459</v>
      </c>
      <c r="F17" s="492">
        <v>4</v>
      </c>
    </row>
    <row r="18" spans="1:6" s="58" customFormat="1" ht="20.100000000000001" customHeight="1" x14ac:dyDescent="0.35">
      <c r="A18" s="398" t="s">
        <v>28</v>
      </c>
      <c r="B18" s="483" t="s">
        <v>315</v>
      </c>
      <c r="C18" s="543" t="s">
        <v>428</v>
      </c>
      <c r="D18" s="455" t="s">
        <v>192</v>
      </c>
      <c r="E18" s="455" t="s">
        <v>462</v>
      </c>
      <c r="F18" s="492">
        <v>0</v>
      </c>
    </row>
    <row r="19" spans="1:6" s="58" customFormat="1" ht="20.100000000000001" customHeight="1" x14ac:dyDescent="0.35">
      <c r="A19" s="398" t="s">
        <v>31</v>
      </c>
      <c r="B19" s="483" t="s">
        <v>32</v>
      </c>
      <c r="C19" s="543" t="s">
        <v>153</v>
      </c>
      <c r="D19" s="455" t="s">
        <v>192</v>
      </c>
      <c r="E19" s="455" t="s">
        <v>462</v>
      </c>
      <c r="F19" s="492">
        <v>0</v>
      </c>
    </row>
    <row r="20" spans="1:6" s="58" customFormat="1" ht="20.100000000000001" customHeight="1" x14ac:dyDescent="0.35">
      <c r="A20" s="398" t="s">
        <v>33</v>
      </c>
      <c r="B20" s="483" t="s">
        <v>34</v>
      </c>
      <c r="C20" s="543" t="s">
        <v>153</v>
      </c>
      <c r="D20" s="455" t="s">
        <v>458</v>
      </c>
      <c r="E20" s="455" t="s">
        <v>461</v>
      </c>
      <c r="F20" s="492">
        <v>6</v>
      </c>
    </row>
    <row r="21" spans="1:6" s="58" customFormat="1" ht="20.100000000000001" customHeight="1" x14ac:dyDescent="0.35">
      <c r="A21" s="398" t="s">
        <v>33</v>
      </c>
      <c r="B21" s="483" t="s">
        <v>35</v>
      </c>
      <c r="C21" s="543" t="s">
        <v>153</v>
      </c>
      <c r="D21" s="455" t="s">
        <v>458</v>
      </c>
      <c r="E21" s="455" t="s">
        <v>459</v>
      </c>
      <c r="F21" s="492">
        <v>52</v>
      </c>
    </row>
    <row r="22" spans="1:6" s="58" customFormat="1" ht="20.100000000000001" customHeight="1" x14ac:dyDescent="0.35">
      <c r="A22" s="398" t="s">
        <v>33</v>
      </c>
      <c r="B22" s="483" t="s">
        <v>36</v>
      </c>
      <c r="C22" s="543" t="s">
        <v>428</v>
      </c>
      <c r="D22" s="455" t="s">
        <v>458</v>
      </c>
      <c r="E22" s="455" t="s">
        <v>459</v>
      </c>
      <c r="F22" s="492">
        <v>0</v>
      </c>
    </row>
    <row r="23" spans="1:6" s="58" customFormat="1" ht="20.100000000000001" customHeight="1" x14ac:dyDescent="0.35">
      <c r="A23" s="398" t="s">
        <v>37</v>
      </c>
      <c r="B23" s="483" t="s">
        <v>38</v>
      </c>
      <c r="C23" s="543" t="s">
        <v>153</v>
      </c>
      <c r="D23" s="455" t="s">
        <v>458</v>
      </c>
      <c r="E23" s="455" t="s">
        <v>459</v>
      </c>
      <c r="F23" s="492">
        <v>15</v>
      </c>
    </row>
    <row r="24" spans="1:6" s="58" customFormat="1" ht="20.100000000000001" customHeight="1" x14ac:dyDescent="0.35">
      <c r="A24" s="398" t="s">
        <v>39</v>
      </c>
      <c r="B24" s="483" t="s">
        <v>40</v>
      </c>
      <c r="C24" s="543" t="s">
        <v>153</v>
      </c>
      <c r="D24" s="455" t="s">
        <v>458</v>
      </c>
      <c r="E24" s="455" t="s">
        <v>461</v>
      </c>
      <c r="F24" s="492">
        <v>4</v>
      </c>
    </row>
    <row r="25" spans="1:6" s="58" customFormat="1" ht="20.100000000000001" customHeight="1" x14ac:dyDescent="0.35">
      <c r="A25" s="398" t="s">
        <v>41</v>
      </c>
      <c r="B25" s="483" t="s">
        <v>42</v>
      </c>
      <c r="C25" s="543" t="s">
        <v>153</v>
      </c>
      <c r="D25" s="455" t="s">
        <v>192</v>
      </c>
      <c r="E25" s="455" t="s">
        <v>462</v>
      </c>
      <c r="F25" s="492">
        <v>0</v>
      </c>
    </row>
    <row r="26" spans="1:6" s="58" customFormat="1" ht="20.100000000000001" customHeight="1" x14ac:dyDescent="0.35">
      <c r="A26" s="398" t="s">
        <v>41</v>
      </c>
      <c r="B26" s="483" t="s">
        <v>43</v>
      </c>
      <c r="C26" s="543" t="s">
        <v>153</v>
      </c>
      <c r="D26" s="455" t="s">
        <v>458</v>
      </c>
      <c r="E26" s="455" t="s">
        <v>459</v>
      </c>
      <c r="F26" s="492">
        <v>6</v>
      </c>
    </row>
    <row r="27" spans="1:6" s="58" customFormat="1" ht="20.100000000000001" customHeight="1" x14ac:dyDescent="0.35">
      <c r="A27" s="398" t="s">
        <v>44</v>
      </c>
      <c r="B27" s="483" t="s">
        <v>45</v>
      </c>
      <c r="C27" s="543" t="s">
        <v>153</v>
      </c>
      <c r="D27" s="455" t="s">
        <v>458</v>
      </c>
      <c r="E27" s="455" t="s">
        <v>461</v>
      </c>
      <c r="F27" s="492">
        <v>5</v>
      </c>
    </row>
    <row r="28" spans="1:6" s="58" customFormat="1" ht="20.100000000000001" customHeight="1" x14ac:dyDescent="0.35">
      <c r="A28" s="398" t="s">
        <v>46</v>
      </c>
      <c r="B28" s="483" t="s">
        <v>47</v>
      </c>
      <c r="C28" s="543" t="s">
        <v>428</v>
      </c>
      <c r="D28" s="455" t="s">
        <v>458</v>
      </c>
      <c r="E28" s="455" t="s">
        <v>459</v>
      </c>
      <c r="F28" s="492">
        <v>0</v>
      </c>
    </row>
    <row r="29" spans="1:6" s="58" customFormat="1" ht="20.100000000000001" customHeight="1" x14ac:dyDescent="0.35">
      <c r="A29" s="398" t="s">
        <v>48</v>
      </c>
      <c r="B29" s="483" t="s">
        <v>49</v>
      </c>
      <c r="C29" s="543" t="s">
        <v>153</v>
      </c>
      <c r="D29" s="455" t="s">
        <v>458</v>
      </c>
      <c r="E29" s="455" t="s">
        <v>162</v>
      </c>
      <c r="F29" s="492">
        <v>0</v>
      </c>
    </row>
    <row r="30" spans="1:6" s="58" customFormat="1" ht="20.100000000000001" customHeight="1" x14ac:dyDescent="0.35">
      <c r="A30" s="398" t="s">
        <v>50</v>
      </c>
      <c r="B30" s="483" t="s">
        <v>51</v>
      </c>
      <c r="C30" s="543" t="s">
        <v>428</v>
      </c>
      <c r="D30" s="455" t="s">
        <v>192</v>
      </c>
      <c r="E30" s="455" t="s">
        <v>462</v>
      </c>
      <c r="F30" s="492">
        <v>0</v>
      </c>
    </row>
    <row r="31" spans="1:6" s="58" customFormat="1" ht="20.100000000000001" customHeight="1" x14ac:dyDescent="0.35">
      <c r="A31" s="398" t="s">
        <v>50</v>
      </c>
      <c r="B31" s="483" t="s">
        <v>52</v>
      </c>
      <c r="C31" s="543" t="s">
        <v>428</v>
      </c>
      <c r="D31" s="455" t="s">
        <v>458</v>
      </c>
      <c r="E31" s="455" t="s">
        <v>461</v>
      </c>
      <c r="F31" s="492">
        <v>100</v>
      </c>
    </row>
    <row r="32" spans="1:6" s="58" customFormat="1" ht="20.100000000000001" customHeight="1" x14ac:dyDescent="0.35">
      <c r="A32" s="398" t="s">
        <v>50</v>
      </c>
      <c r="B32" s="483" t="s">
        <v>53</v>
      </c>
      <c r="C32" s="543" t="s">
        <v>428</v>
      </c>
      <c r="D32" s="455" t="s">
        <v>458</v>
      </c>
      <c r="E32" s="455" t="s">
        <v>162</v>
      </c>
      <c r="F32" s="492">
        <v>31</v>
      </c>
    </row>
    <row r="33" spans="1:6" s="58" customFormat="1" ht="20.100000000000001" customHeight="1" x14ac:dyDescent="0.35">
      <c r="A33" s="398" t="s">
        <v>54</v>
      </c>
      <c r="B33" s="483" t="s">
        <v>55</v>
      </c>
      <c r="C33" s="543" t="s">
        <v>428</v>
      </c>
      <c r="D33" s="455" t="s">
        <v>458</v>
      </c>
      <c r="E33" s="455" t="s">
        <v>459</v>
      </c>
      <c r="F33" s="492">
        <v>0</v>
      </c>
    </row>
    <row r="34" spans="1:6" s="58" customFormat="1" ht="20.100000000000001" customHeight="1" x14ac:dyDescent="0.35">
      <c r="A34" s="398" t="s">
        <v>54</v>
      </c>
      <c r="B34" s="483" t="s">
        <v>56</v>
      </c>
      <c r="C34" s="543" t="s">
        <v>153</v>
      </c>
      <c r="D34" s="455" t="s">
        <v>458</v>
      </c>
      <c r="E34" s="455" t="s">
        <v>459</v>
      </c>
      <c r="F34" s="492">
        <v>20</v>
      </c>
    </row>
    <row r="35" spans="1:6" s="58" customFormat="1" ht="20.100000000000001" customHeight="1" x14ac:dyDescent="0.35">
      <c r="A35" s="398" t="s">
        <v>57</v>
      </c>
      <c r="B35" s="483" t="s">
        <v>58</v>
      </c>
      <c r="C35" s="543" t="s">
        <v>153</v>
      </c>
      <c r="D35" s="455" t="s">
        <v>458</v>
      </c>
      <c r="E35" s="455" t="s">
        <v>459</v>
      </c>
      <c r="F35" s="492">
        <v>16</v>
      </c>
    </row>
    <row r="36" spans="1:6" s="58" customFormat="1" ht="20.100000000000001" customHeight="1" x14ac:dyDescent="0.35">
      <c r="A36" s="398" t="s">
        <v>59</v>
      </c>
      <c r="B36" s="483" t="s">
        <v>60</v>
      </c>
      <c r="C36" s="543" t="s">
        <v>153</v>
      </c>
      <c r="D36" s="455" t="s">
        <v>192</v>
      </c>
      <c r="E36" s="455" t="s">
        <v>462</v>
      </c>
      <c r="F36" s="492">
        <v>0</v>
      </c>
    </row>
    <row r="37" spans="1:6" s="58" customFormat="1" ht="20.100000000000001" customHeight="1" x14ac:dyDescent="0.35">
      <c r="A37" s="398" t="s">
        <v>61</v>
      </c>
      <c r="B37" s="483" t="s">
        <v>62</v>
      </c>
      <c r="C37" s="543" t="s">
        <v>153</v>
      </c>
      <c r="D37" s="455" t="s">
        <v>458</v>
      </c>
      <c r="E37" s="455" t="s">
        <v>459</v>
      </c>
      <c r="F37" s="492">
        <v>0</v>
      </c>
    </row>
    <row r="38" spans="1:6" s="58" customFormat="1" ht="20.100000000000001" customHeight="1" x14ac:dyDescent="0.35">
      <c r="A38" s="398" t="s">
        <v>61</v>
      </c>
      <c r="B38" s="483" t="s">
        <v>63</v>
      </c>
      <c r="C38" s="543" t="s">
        <v>428</v>
      </c>
      <c r="D38" s="455" t="s">
        <v>192</v>
      </c>
      <c r="E38" s="455" t="s">
        <v>462</v>
      </c>
      <c r="F38" s="492">
        <v>0</v>
      </c>
    </row>
    <row r="39" spans="1:6" s="58" customFormat="1" ht="20.100000000000001" customHeight="1" x14ac:dyDescent="0.35">
      <c r="A39" s="398" t="s">
        <v>64</v>
      </c>
      <c r="B39" s="483" t="s">
        <v>65</v>
      </c>
      <c r="C39" s="543" t="s">
        <v>428</v>
      </c>
      <c r="D39" s="455" t="s">
        <v>458</v>
      </c>
      <c r="E39" s="455" t="s">
        <v>459</v>
      </c>
      <c r="F39" s="492">
        <v>0</v>
      </c>
    </row>
    <row r="40" spans="1:6" s="58" customFormat="1" ht="20.100000000000001" customHeight="1" x14ac:dyDescent="0.35">
      <c r="A40" s="398" t="s">
        <v>64</v>
      </c>
      <c r="B40" s="483" t="s">
        <v>66</v>
      </c>
      <c r="C40" s="543" t="s">
        <v>153</v>
      </c>
      <c r="D40" s="455" t="s">
        <v>458</v>
      </c>
      <c r="E40" s="455" t="s">
        <v>459</v>
      </c>
      <c r="F40" s="492">
        <v>0</v>
      </c>
    </row>
    <row r="41" spans="1:6" s="58" customFormat="1" ht="20.100000000000001" customHeight="1" x14ac:dyDescent="0.35">
      <c r="A41" s="398" t="s">
        <v>67</v>
      </c>
      <c r="B41" s="483" t="s">
        <v>68</v>
      </c>
      <c r="C41" s="543" t="s">
        <v>153</v>
      </c>
      <c r="D41" s="455" t="s">
        <v>458</v>
      </c>
      <c r="E41" s="455" t="s">
        <v>461</v>
      </c>
      <c r="F41" s="492">
        <v>8</v>
      </c>
    </row>
    <row r="42" spans="1:6" s="58" customFormat="1" ht="20.100000000000001" customHeight="1" x14ac:dyDescent="0.35">
      <c r="A42" s="398" t="s">
        <v>69</v>
      </c>
      <c r="B42" s="483" t="s">
        <v>70</v>
      </c>
      <c r="C42" s="543" t="s">
        <v>153</v>
      </c>
      <c r="D42" s="455" t="s">
        <v>458</v>
      </c>
      <c r="E42" s="455" t="s">
        <v>461</v>
      </c>
      <c r="F42" s="492">
        <v>41</v>
      </c>
    </row>
    <row r="43" spans="1:6" s="58" customFormat="1" ht="20.100000000000001" customHeight="1" x14ac:dyDescent="0.35">
      <c r="A43" s="398" t="s">
        <v>71</v>
      </c>
      <c r="B43" s="483" t="s">
        <v>72</v>
      </c>
      <c r="C43" s="543" t="s">
        <v>428</v>
      </c>
      <c r="D43" s="455" t="s">
        <v>458</v>
      </c>
      <c r="E43" s="455" t="s">
        <v>459</v>
      </c>
      <c r="F43" s="492">
        <v>15</v>
      </c>
    </row>
    <row r="44" spans="1:6" s="58" customFormat="1" ht="20.100000000000001" customHeight="1" x14ac:dyDescent="0.35">
      <c r="A44" s="398" t="s">
        <v>71</v>
      </c>
      <c r="B44" s="483" t="s">
        <v>73</v>
      </c>
      <c r="C44" s="543" t="s">
        <v>428</v>
      </c>
      <c r="D44" s="455" t="s">
        <v>458</v>
      </c>
      <c r="E44" s="455" t="s">
        <v>162</v>
      </c>
      <c r="F44" s="492">
        <v>30</v>
      </c>
    </row>
    <row r="45" spans="1:6" s="58" customFormat="1" ht="20.100000000000001" customHeight="1" x14ac:dyDescent="0.35">
      <c r="A45" s="398" t="s">
        <v>71</v>
      </c>
      <c r="B45" s="483" t="s">
        <v>74</v>
      </c>
      <c r="C45" s="543" t="s">
        <v>153</v>
      </c>
      <c r="D45" s="455" t="s">
        <v>192</v>
      </c>
      <c r="E45" s="455" t="s">
        <v>462</v>
      </c>
      <c r="F45" s="492">
        <v>0</v>
      </c>
    </row>
    <row r="46" spans="1:6" s="58" customFormat="1" ht="20.100000000000001" customHeight="1" x14ac:dyDescent="0.35">
      <c r="A46" s="398" t="s">
        <v>71</v>
      </c>
      <c r="B46" s="483" t="s">
        <v>75</v>
      </c>
      <c r="C46" s="543" t="s">
        <v>428</v>
      </c>
      <c r="D46" s="455" t="s">
        <v>192</v>
      </c>
      <c r="E46" s="455" t="s">
        <v>462</v>
      </c>
      <c r="F46" s="492">
        <v>0</v>
      </c>
    </row>
    <row r="47" spans="1:6" s="58" customFormat="1" ht="20.100000000000001" customHeight="1" x14ac:dyDescent="0.35">
      <c r="A47" s="398" t="s">
        <v>71</v>
      </c>
      <c r="B47" s="483" t="s">
        <v>76</v>
      </c>
      <c r="C47" s="543" t="s">
        <v>153</v>
      </c>
      <c r="D47" s="455" t="s">
        <v>458</v>
      </c>
      <c r="E47" s="455" t="s">
        <v>461</v>
      </c>
      <c r="F47" s="492">
        <v>26</v>
      </c>
    </row>
    <row r="48" spans="1:6" s="58" customFormat="1" ht="20.100000000000001" customHeight="1" x14ac:dyDescent="0.35">
      <c r="A48" s="398" t="s">
        <v>77</v>
      </c>
      <c r="B48" s="483" t="s">
        <v>78</v>
      </c>
      <c r="C48" s="543" t="s">
        <v>153</v>
      </c>
      <c r="D48" s="455" t="s">
        <v>458</v>
      </c>
      <c r="E48" s="455" t="s">
        <v>461</v>
      </c>
      <c r="F48" s="492">
        <v>8</v>
      </c>
    </row>
    <row r="49" spans="1:6" s="58" customFormat="1" ht="20.100000000000001" customHeight="1" x14ac:dyDescent="0.35">
      <c r="A49" s="398" t="s">
        <v>77</v>
      </c>
      <c r="B49" s="483" t="s">
        <v>79</v>
      </c>
      <c r="C49" s="543" t="s">
        <v>153</v>
      </c>
      <c r="D49" s="455" t="s">
        <v>192</v>
      </c>
      <c r="E49" s="455" t="s">
        <v>462</v>
      </c>
      <c r="F49" s="492">
        <v>0</v>
      </c>
    </row>
    <row r="50" spans="1:6" s="58" customFormat="1" ht="20.100000000000001" customHeight="1" x14ac:dyDescent="0.35">
      <c r="A50" s="398" t="s">
        <v>80</v>
      </c>
      <c r="B50" s="483" t="s">
        <v>81</v>
      </c>
      <c r="C50" s="543" t="s">
        <v>153</v>
      </c>
      <c r="D50" s="455" t="s">
        <v>192</v>
      </c>
      <c r="E50" s="455" t="s">
        <v>462</v>
      </c>
      <c r="F50" s="492">
        <v>0</v>
      </c>
    </row>
    <row r="51" spans="1:6" s="58" customFormat="1" ht="20.100000000000001" customHeight="1" x14ac:dyDescent="0.35">
      <c r="A51" s="398" t="s">
        <v>80</v>
      </c>
      <c r="B51" s="483" t="s">
        <v>82</v>
      </c>
      <c r="C51" s="543" t="s">
        <v>428</v>
      </c>
      <c r="D51" s="455" t="s">
        <v>192</v>
      </c>
      <c r="E51" s="455" t="s">
        <v>462</v>
      </c>
      <c r="F51" s="492">
        <v>0</v>
      </c>
    </row>
    <row r="52" spans="1:6" s="58" customFormat="1" ht="20.100000000000001" customHeight="1" x14ac:dyDescent="0.35">
      <c r="A52" s="398" t="s">
        <v>83</v>
      </c>
      <c r="B52" s="483" t="s">
        <v>84</v>
      </c>
      <c r="C52" s="543" t="s">
        <v>153</v>
      </c>
      <c r="D52" s="455" t="s">
        <v>458</v>
      </c>
      <c r="E52" s="455" t="s">
        <v>461</v>
      </c>
      <c r="F52" s="492">
        <v>14</v>
      </c>
    </row>
    <row r="53" spans="1:6" s="58" customFormat="1" ht="20.100000000000001" customHeight="1" x14ac:dyDescent="0.35">
      <c r="A53" s="398" t="s">
        <v>85</v>
      </c>
      <c r="B53" s="483" t="s">
        <v>86</v>
      </c>
      <c r="C53" s="543" t="s">
        <v>153</v>
      </c>
      <c r="D53" s="455" t="s">
        <v>192</v>
      </c>
      <c r="E53" s="455" t="s">
        <v>462</v>
      </c>
      <c r="F53" s="492">
        <v>0</v>
      </c>
    </row>
    <row r="54" spans="1:6" s="58" customFormat="1" ht="20.100000000000001" customHeight="1" x14ac:dyDescent="0.35">
      <c r="A54" s="398" t="s">
        <v>87</v>
      </c>
      <c r="B54" s="483" t="s">
        <v>88</v>
      </c>
      <c r="C54" s="543" t="s">
        <v>588</v>
      </c>
      <c r="D54" s="455" t="s">
        <v>458</v>
      </c>
      <c r="E54" s="455" t="s">
        <v>162</v>
      </c>
      <c r="F54" s="492">
        <v>14</v>
      </c>
    </row>
    <row r="55" spans="1:6" s="58" customFormat="1" ht="20.100000000000001" customHeight="1" x14ac:dyDescent="0.35">
      <c r="A55" s="398" t="s">
        <v>87</v>
      </c>
      <c r="B55" s="483" t="s">
        <v>89</v>
      </c>
      <c r="C55" s="543" t="s">
        <v>428</v>
      </c>
      <c r="D55" s="455" t="s">
        <v>458</v>
      </c>
      <c r="E55" s="455" t="s">
        <v>459</v>
      </c>
      <c r="F55" s="492">
        <v>40</v>
      </c>
    </row>
    <row r="56" spans="1:6" s="58" customFormat="1" ht="20.100000000000001" customHeight="1" x14ac:dyDescent="0.35">
      <c r="A56" s="398" t="s">
        <v>87</v>
      </c>
      <c r="B56" s="483" t="s">
        <v>90</v>
      </c>
      <c r="C56" s="543" t="s">
        <v>588</v>
      </c>
      <c r="D56" s="455" t="s">
        <v>458</v>
      </c>
      <c r="E56" s="455" t="s">
        <v>461</v>
      </c>
      <c r="F56" s="492">
        <v>8</v>
      </c>
    </row>
    <row r="57" spans="1:6" s="58" customFormat="1" ht="20.100000000000001" customHeight="1" x14ac:dyDescent="0.35">
      <c r="A57" s="398" t="s">
        <v>91</v>
      </c>
      <c r="B57" s="483" t="s">
        <v>92</v>
      </c>
      <c r="C57" s="543" t="s">
        <v>153</v>
      </c>
      <c r="D57" s="455" t="s">
        <v>192</v>
      </c>
      <c r="E57" s="455" t="s">
        <v>462</v>
      </c>
      <c r="F57" s="492">
        <v>0</v>
      </c>
    </row>
    <row r="58" spans="1:6" s="58" customFormat="1" ht="20.100000000000001" customHeight="1" x14ac:dyDescent="0.35">
      <c r="A58" s="398" t="s">
        <v>93</v>
      </c>
      <c r="B58" s="483" t="s">
        <v>94</v>
      </c>
      <c r="C58" s="543" t="s">
        <v>428</v>
      </c>
      <c r="D58" s="455" t="s">
        <v>458</v>
      </c>
      <c r="E58" s="455" t="s">
        <v>461</v>
      </c>
      <c r="F58" s="492">
        <v>10</v>
      </c>
    </row>
    <row r="59" spans="1:6" s="58" customFormat="1" ht="20.100000000000001" customHeight="1" x14ac:dyDescent="0.35">
      <c r="A59" s="398" t="s">
        <v>93</v>
      </c>
      <c r="B59" s="483" t="s">
        <v>95</v>
      </c>
      <c r="C59" s="543" t="s">
        <v>153</v>
      </c>
      <c r="D59" s="455" t="s">
        <v>192</v>
      </c>
      <c r="E59" s="455" t="s">
        <v>462</v>
      </c>
      <c r="F59" s="492">
        <v>0</v>
      </c>
    </row>
    <row r="60" spans="1:6" s="58" customFormat="1" ht="20.100000000000001" customHeight="1" x14ac:dyDescent="0.35">
      <c r="A60" s="398" t="s">
        <v>96</v>
      </c>
      <c r="B60" s="483" t="s">
        <v>97</v>
      </c>
      <c r="C60" s="543" t="s">
        <v>153</v>
      </c>
      <c r="D60" s="455" t="s">
        <v>192</v>
      </c>
      <c r="E60" s="455" t="s">
        <v>462</v>
      </c>
      <c r="F60" s="492">
        <v>0</v>
      </c>
    </row>
    <row r="61" spans="1:6" s="58" customFormat="1" ht="20.100000000000001" customHeight="1" x14ac:dyDescent="0.35">
      <c r="A61" s="398" t="s">
        <v>96</v>
      </c>
      <c r="B61" s="483" t="s">
        <v>491</v>
      </c>
      <c r="C61" s="543" t="s">
        <v>153</v>
      </c>
      <c r="D61" s="455" t="s">
        <v>192</v>
      </c>
      <c r="E61" s="455" t="s">
        <v>462</v>
      </c>
      <c r="F61" s="492">
        <v>0</v>
      </c>
    </row>
    <row r="62" spans="1:6" s="58" customFormat="1" ht="20.100000000000001" customHeight="1" x14ac:dyDescent="0.35">
      <c r="A62" s="398" t="s">
        <v>96</v>
      </c>
      <c r="B62" s="483" t="s">
        <v>98</v>
      </c>
      <c r="C62" s="543" t="s">
        <v>153</v>
      </c>
      <c r="D62" s="455" t="s">
        <v>458</v>
      </c>
      <c r="E62" s="455" t="s">
        <v>459</v>
      </c>
      <c r="F62" s="492">
        <v>0</v>
      </c>
    </row>
    <row r="63" spans="1:6" s="58" customFormat="1" ht="20.100000000000001" customHeight="1" x14ac:dyDescent="0.35">
      <c r="A63" s="398" t="s">
        <v>96</v>
      </c>
      <c r="B63" s="483" t="s">
        <v>99</v>
      </c>
      <c r="C63" s="543" t="s">
        <v>153</v>
      </c>
      <c r="D63" s="455" t="s">
        <v>458</v>
      </c>
      <c r="E63" s="455" t="s">
        <v>461</v>
      </c>
      <c r="F63" s="492">
        <v>12</v>
      </c>
    </row>
    <row r="64" spans="1:6" s="58" customFormat="1" ht="20.100000000000001" customHeight="1" x14ac:dyDescent="0.35">
      <c r="A64" s="398" t="s">
        <v>100</v>
      </c>
      <c r="B64" s="483" t="s">
        <v>101</v>
      </c>
      <c r="C64" s="543" t="s">
        <v>428</v>
      </c>
      <c r="D64" s="455" t="s">
        <v>192</v>
      </c>
      <c r="E64" s="455" t="s">
        <v>462</v>
      </c>
      <c r="F64" s="492">
        <v>0</v>
      </c>
    </row>
    <row r="65" spans="1:7" s="58" customFormat="1" ht="20.100000000000001" customHeight="1" x14ac:dyDescent="0.35">
      <c r="A65" s="398" t="s">
        <v>100</v>
      </c>
      <c r="B65" s="483" t="s">
        <v>102</v>
      </c>
      <c r="C65" s="543" t="s">
        <v>153</v>
      </c>
      <c r="D65" s="455" t="s">
        <v>192</v>
      </c>
      <c r="E65" s="455" t="s">
        <v>462</v>
      </c>
      <c r="F65" s="492">
        <v>0</v>
      </c>
    </row>
    <row r="66" spans="1:7" s="58" customFormat="1" ht="20.100000000000001" customHeight="1" x14ac:dyDescent="0.35">
      <c r="A66" s="398" t="s">
        <v>103</v>
      </c>
      <c r="B66" s="483" t="s">
        <v>104</v>
      </c>
      <c r="C66" s="543" t="s">
        <v>153</v>
      </c>
      <c r="D66" s="455" t="s">
        <v>458</v>
      </c>
      <c r="E66" s="455" t="s">
        <v>459</v>
      </c>
      <c r="F66" s="492">
        <v>10</v>
      </c>
    </row>
    <row r="67" spans="1:7" s="58" customFormat="1" ht="20.100000000000001" customHeight="1" x14ac:dyDescent="0.35">
      <c r="A67" s="398" t="s">
        <v>105</v>
      </c>
      <c r="B67" s="483" t="s">
        <v>106</v>
      </c>
      <c r="C67" s="543" t="s">
        <v>153</v>
      </c>
      <c r="D67" s="455" t="s">
        <v>458</v>
      </c>
      <c r="E67" s="455" t="s">
        <v>459</v>
      </c>
      <c r="F67" s="492">
        <v>9</v>
      </c>
    </row>
    <row r="68" spans="1:7" s="58" customFormat="1" ht="20.100000000000001" customHeight="1" x14ac:dyDescent="0.35">
      <c r="A68" s="398" t="s">
        <v>107</v>
      </c>
      <c r="B68" s="483" t="s">
        <v>108</v>
      </c>
      <c r="C68" s="543" t="s">
        <v>153</v>
      </c>
      <c r="D68" s="455" t="s">
        <v>192</v>
      </c>
      <c r="E68" s="455" t="s">
        <v>462</v>
      </c>
      <c r="F68" s="492">
        <v>0</v>
      </c>
    </row>
    <row r="69" spans="1:7" s="58" customFormat="1" ht="20.100000000000001" customHeight="1" x14ac:dyDescent="0.35">
      <c r="A69" s="398" t="s">
        <v>109</v>
      </c>
      <c r="B69" s="483" t="s">
        <v>110</v>
      </c>
      <c r="C69" s="543" t="s">
        <v>588</v>
      </c>
      <c r="D69" s="455" t="s">
        <v>458</v>
      </c>
      <c r="E69" s="455" t="s">
        <v>459</v>
      </c>
      <c r="F69" s="492">
        <v>0</v>
      </c>
    </row>
    <row r="70" spans="1:7" s="58" customFormat="1" ht="20.100000000000001" customHeight="1" x14ac:dyDescent="0.35">
      <c r="A70" s="398" t="s">
        <v>111</v>
      </c>
      <c r="B70" s="483" t="s">
        <v>112</v>
      </c>
      <c r="C70" s="543" t="s">
        <v>153</v>
      </c>
      <c r="D70" s="455" t="s">
        <v>458</v>
      </c>
      <c r="E70" s="455" t="s">
        <v>461</v>
      </c>
      <c r="F70" s="492">
        <v>19</v>
      </c>
    </row>
    <row r="71" spans="1:7" s="58" customFormat="1" ht="30.95" customHeight="1" thickBot="1" x14ac:dyDescent="0.4">
      <c r="A71" s="103"/>
      <c r="B71" s="104" t="s">
        <v>280</v>
      </c>
      <c r="C71" s="562"/>
      <c r="D71" s="145">
        <f>COUNTIF(D4:D70,"Yes")</f>
        <v>46</v>
      </c>
      <c r="E71" s="145"/>
      <c r="F71" s="159">
        <f>SUM(F4:F70)</f>
        <v>704</v>
      </c>
      <c r="G71" s="160"/>
    </row>
    <row r="72" spans="1:7" s="58" customFormat="1" ht="24.95" customHeight="1" thickTop="1" x14ac:dyDescent="0.35">
      <c r="A72" s="228"/>
      <c r="B72" s="225" t="s">
        <v>333</v>
      </c>
      <c r="C72" s="117"/>
      <c r="D72" s="226"/>
      <c r="E72" s="227"/>
      <c r="F72" s="227"/>
      <c r="G72" s="160"/>
    </row>
    <row r="73" spans="1:7" s="58" customFormat="1" ht="20.100000000000001" customHeight="1" thickBot="1" x14ac:dyDescent="0.4">
      <c r="A73" s="11" t="s">
        <v>262</v>
      </c>
      <c r="B73" s="190" t="s">
        <v>295</v>
      </c>
      <c r="C73" s="576" t="s">
        <v>153</v>
      </c>
      <c r="D73" s="73" t="s">
        <v>192</v>
      </c>
      <c r="E73" s="73" t="s">
        <v>462</v>
      </c>
      <c r="F73" s="157">
        <v>0</v>
      </c>
      <c r="G73" s="160"/>
    </row>
    <row r="74" spans="1:7" s="58" customFormat="1" ht="24.95" customHeight="1" thickTop="1" x14ac:dyDescent="0.35">
      <c r="A74" s="228"/>
      <c r="B74" s="225" t="s">
        <v>334</v>
      </c>
      <c r="C74" s="117"/>
      <c r="D74" s="226"/>
      <c r="E74" s="227"/>
      <c r="F74" s="227"/>
      <c r="G74" s="160"/>
    </row>
    <row r="75" spans="1:7" s="58" customFormat="1" ht="20.100000000000001" customHeight="1" x14ac:dyDescent="0.35">
      <c r="A75" s="397" t="s">
        <v>116</v>
      </c>
      <c r="B75" s="392" t="s">
        <v>117</v>
      </c>
      <c r="C75" s="546" t="s">
        <v>153</v>
      </c>
      <c r="D75" s="74" t="s">
        <v>458</v>
      </c>
      <c r="E75" s="74" t="s">
        <v>459</v>
      </c>
      <c r="F75" s="158">
        <v>20</v>
      </c>
    </row>
    <row r="76" spans="1:7" s="58" customFormat="1" ht="20.100000000000001" customHeight="1" x14ac:dyDescent="0.35">
      <c r="A76" s="396" t="s">
        <v>118</v>
      </c>
      <c r="B76" s="391" t="s">
        <v>119</v>
      </c>
      <c r="C76" s="529" t="s">
        <v>463</v>
      </c>
      <c r="D76" s="73" t="s">
        <v>463</v>
      </c>
      <c r="E76" s="73" t="s">
        <v>214</v>
      </c>
      <c r="F76" s="157" t="s">
        <v>214</v>
      </c>
    </row>
    <row r="77" spans="1:7" s="58" customFormat="1" ht="20.100000000000001" customHeight="1" x14ac:dyDescent="0.35">
      <c r="A77" s="397" t="s">
        <v>120</v>
      </c>
      <c r="B77" s="392" t="s">
        <v>121</v>
      </c>
      <c r="C77" s="546" t="s">
        <v>153</v>
      </c>
      <c r="D77" s="74" t="s">
        <v>458</v>
      </c>
      <c r="E77" s="74" t="s">
        <v>461</v>
      </c>
      <c r="F77" s="158">
        <v>8</v>
      </c>
    </row>
    <row r="78" spans="1:7" s="58" customFormat="1" ht="20.100000000000001" customHeight="1" x14ac:dyDescent="0.35">
      <c r="A78" s="396" t="s">
        <v>122</v>
      </c>
      <c r="B78" s="391" t="s">
        <v>123</v>
      </c>
      <c r="C78" s="529" t="s">
        <v>153</v>
      </c>
      <c r="D78" s="73" t="s">
        <v>458</v>
      </c>
      <c r="E78" s="73" t="s">
        <v>459</v>
      </c>
      <c r="F78" s="157">
        <v>3</v>
      </c>
    </row>
    <row r="79" spans="1:7" s="58" customFormat="1" ht="20.100000000000001" customHeight="1" x14ac:dyDescent="0.35">
      <c r="A79" s="397" t="s">
        <v>124</v>
      </c>
      <c r="B79" s="392" t="s">
        <v>125</v>
      </c>
      <c r="C79" s="546" t="s">
        <v>590</v>
      </c>
      <c r="D79" s="74" t="s">
        <v>458</v>
      </c>
      <c r="E79" s="74" t="s">
        <v>461</v>
      </c>
      <c r="F79" s="158">
        <v>26</v>
      </c>
    </row>
    <row r="80" spans="1:7" s="58" customFormat="1" ht="20.100000000000001" customHeight="1" x14ac:dyDescent="0.35">
      <c r="A80" s="396" t="s">
        <v>124</v>
      </c>
      <c r="B80" s="391" t="s">
        <v>126</v>
      </c>
      <c r="C80" s="529" t="s">
        <v>153</v>
      </c>
      <c r="D80" s="73" t="s">
        <v>458</v>
      </c>
      <c r="E80" s="73" t="s">
        <v>459</v>
      </c>
      <c r="F80" s="157">
        <v>20</v>
      </c>
    </row>
    <row r="81" spans="1:6" s="58" customFormat="1" ht="20.100000000000001" customHeight="1" x14ac:dyDescent="0.35">
      <c r="A81" s="397" t="s">
        <v>127</v>
      </c>
      <c r="B81" s="392" t="s">
        <v>128</v>
      </c>
      <c r="C81" s="546" t="s">
        <v>590</v>
      </c>
      <c r="D81" s="74" t="s">
        <v>458</v>
      </c>
      <c r="E81" s="74" t="s">
        <v>459</v>
      </c>
      <c r="F81" s="158">
        <v>3</v>
      </c>
    </row>
    <row r="82" spans="1:6" s="58" customFormat="1" ht="20.100000000000001" customHeight="1" x14ac:dyDescent="0.35">
      <c r="A82" s="396" t="s">
        <v>127</v>
      </c>
      <c r="B82" s="391" t="s">
        <v>419</v>
      </c>
      <c r="C82" s="529" t="s">
        <v>214</v>
      </c>
      <c r="D82" s="73" t="s">
        <v>214</v>
      </c>
      <c r="E82" s="73" t="s">
        <v>214</v>
      </c>
      <c r="F82" s="157" t="s">
        <v>214</v>
      </c>
    </row>
    <row r="83" spans="1:6" s="58" customFormat="1" ht="20.100000000000001" customHeight="1" x14ac:dyDescent="0.35">
      <c r="A83" s="397" t="s">
        <v>127</v>
      </c>
      <c r="B83" s="392" t="s">
        <v>418</v>
      </c>
      <c r="C83" s="546" t="s">
        <v>214</v>
      </c>
      <c r="D83" s="74" t="s">
        <v>214</v>
      </c>
      <c r="E83" s="74" t="s">
        <v>214</v>
      </c>
      <c r="F83" s="158" t="s">
        <v>214</v>
      </c>
    </row>
    <row r="84" spans="1:6" s="58" customFormat="1" ht="20.100000000000001" customHeight="1" x14ac:dyDescent="0.35">
      <c r="A84" s="396" t="s">
        <v>129</v>
      </c>
      <c r="B84" s="391" t="s">
        <v>130</v>
      </c>
      <c r="C84" s="529" t="s">
        <v>153</v>
      </c>
      <c r="D84" s="73" t="s">
        <v>458</v>
      </c>
      <c r="E84" s="73" t="s">
        <v>461</v>
      </c>
      <c r="F84" s="157">
        <v>2</v>
      </c>
    </row>
    <row r="85" spans="1:6" s="58" customFormat="1" ht="20.100000000000001" customHeight="1" x14ac:dyDescent="0.35">
      <c r="A85" s="607" t="s">
        <v>464</v>
      </c>
      <c r="B85" s="607"/>
      <c r="C85" s="531"/>
      <c r="D85" s="399"/>
      <c r="E85" s="399"/>
      <c r="F85" s="401"/>
    </row>
    <row r="86" spans="1:6" ht="25.8" customHeight="1" x14ac:dyDescent="0.35">
      <c r="A86" s="156" t="s">
        <v>610</v>
      </c>
      <c r="B86" s="156"/>
      <c r="C86" s="156"/>
      <c r="D86" s="156"/>
    </row>
    <row r="87" spans="1:6" x14ac:dyDescent="0.35">
      <c r="A87" s="17" t="s">
        <v>487</v>
      </c>
    </row>
  </sheetData>
  <autoFilter ref="A3:F3"/>
  <mergeCells count="2">
    <mergeCell ref="A2:B2"/>
    <mergeCell ref="A85:B85"/>
  </mergeCells>
  <conditionalFormatting sqref="A4:F70">
    <cfRule type="expression" dxfId="6" priority="1">
      <formula>MOD(ROW(),2)=0</formula>
    </cfRule>
  </conditionalFormatting>
  <hyperlinks>
    <hyperlink ref="A2:B2" location="TOC!A1" display="Return to Table of Contents"/>
  </hyperlinks>
  <pageMargins left="0.25" right="0.25" top="0.75" bottom="0.75" header="0.3" footer="0.3"/>
  <pageSetup scale="47" fitToHeight="0" orientation="portrait" horizontalDpi="1200" verticalDpi="1200" r:id="rId1"/>
  <headerFooter>
    <oddHeader>&amp;L2021-22 &amp;"Arial,Italic"Survey of Dental Education
&amp;"Arial,Regular"Report 2 - Tuition, Admission, and Attrition</oddHeader>
  </headerFooter>
  <rowBreaks count="1" manualBreakCount="1">
    <brk id="71" max="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95"/>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1328125" defaultRowHeight="13.5" x14ac:dyDescent="0.35"/>
  <cols>
    <col min="1" max="1" width="12" style="7" customWidth="1"/>
    <col min="2" max="2" width="53.86328125" style="9" customWidth="1"/>
    <col min="3" max="3" width="22.6640625" style="9" customWidth="1"/>
    <col min="4" max="12" width="12.6640625" style="7" customWidth="1"/>
    <col min="13" max="16384" width="9.1328125" style="7"/>
  </cols>
  <sheetData>
    <row r="1" spans="1:12" ht="13.9" x14ac:dyDescent="0.4">
      <c r="A1" s="360" t="s">
        <v>557</v>
      </c>
      <c r="B1" s="360"/>
      <c r="C1" s="360"/>
    </row>
    <row r="2" spans="1:12" ht="21.75" customHeight="1" x14ac:dyDescent="0.35">
      <c r="A2" s="599" t="s">
        <v>0</v>
      </c>
      <c r="B2" s="599"/>
      <c r="C2" s="524"/>
    </row>
    <row r="3" spans="1:12" ht="18.75" customHeight="1" x14ac:dyDescent="0.4">
      <c r="A3" s="339"/>
      <c r="B3" s="302"/>
      <c r="C3" s="533"/>
      <c r="D3" s="651" t="s">
        <v>193</v>
      </c>
      <c r="E3" s="653"/>
      <c r="F3" s="651" t="s">
        <v>194</v>
      </c>
      <c r="G3" s="653"/>
      <c r="H3" s="651" t="s">
        <v>195</v>
      </c>
      <c r="I3" s="653"/>
      <c r="J3" s="651" t="s">
        <v>162</v>
      </c>
      <c r="K3" s="653"/>
      <c r="L3" s="134"/>
    </row>
    <row r="4" spans="1:12" ht="56.25" customHeight="1" x14ac:dyDescent="0.4">
      <c r="A4" s="305" t="s">
        <v>331</v>
      </c>
      <c r="B4" s="10" t="s">
        <v>332</v>
      </c>
      <c r="C4" s="582" t="s">
        <v>587</v>
      </c>
      <c r="D4" s="59" t="s">
        <v>196</v>
      </c>
      <c r="E4" s="60" t="s">
        <v>197</v>
      </c>
      <c r="F4" s="59" t="s">
        <v>196</v>
      </c>
      <c r="G4" s="60" t="s">
        <v>197</v>
      </c>
      <c r="H4" s="59" t="s">
        <v>196</v>
      </c>
      <c r="I4" s="60" t="s">
        <v>197</v>
      </c>
      <c r="J4" s="59" t="s">
        <v>196</v>
      </c>
      <c r="K4" s="60" t="s">
        <v>197</v>
      </c>
      <c r="L4" s="134" t="s">
        <v>5</v>
      </c>
    </row>
    <row r="5" spans="1:12" s="58" customFormat="1" ht="20.100000000000001" customHeight="1" x14ac:dyDescent="0.35">
      <c r="A5" s="398" t="s">
        <v>10</v>
      </c>
      <c r="B5" s="483" t="s">
        <v>11</v>
      </c>
      <c r="C5" s="543" t="s">
        <v>153</v>
      </c>
      <c r="D5" s="494" t="s">
        <v>458</v>
      </c>
      <c r="E5" s="495">
        <v>1</v>
      </c>
      <c r="F5" s="494" t="s">
        <v>192</v>
      </c>
      <c r="G5" s="496">
        <v>0</v>
      </c>
      <c r="H5" s="494" t="s">
        <v>192</v>
      </c>
      <c r="I5" s="496">
        <v>0</v>
      </c>
      <c r="J5" s="494" t="s">
        <v>192</v>
      </c>
      <c r="K5" s="496">
        <v>0</v>
      </c>
      <c r="L5" s="497">
        <v>1</v>
      </c>
    </row>
    <row r="6" spans="1:12" s="58" customFormat="1" ht="20.100000000000001" customHeight="1" x14ac:dyDescent="0.35">
      <c r="A6" s="398" t="s">
        <v>12</v>
      </c>
      <c r="B6" s="483" t="s">
        <v>13</v>
      </c>
      <c r="C6" s="543" t="s">
        <v>428</v>
      </c>
      <c r="D6" s="494" t="s">
        <v>192</v>
      </c>
      <c r="E6" s="495">
        <v>0</v>
      </c>
      <c r="F6" s="494" t="s">
        <v>192</v>
      </c>
      <c r="G6" s="496">
        <v>0</v>
      </c>
      <c r="H6" s="494" t="s">
        <v>192</v>
      </c>
      <c r="I6" s="496">
        <v>0</v>
      </c>
      <c r="J6" s="494" t="s">
        <v>192</v>
      </c>
      <c r="K6" s="496">
        <v>0</v>
      </c>
      <c r="L6" s="497">
        <v>0</v>
      </c>
    </row>
    <row r="7" spans="1:12" s="58" customFormat="1" ht="20.100000000000001" customHeight="1" x14ac:dyDescent="0.35">
      <c r="A7" s="398" t="s">
        <v>12</v>
      </c>
      <c r="B7" s="483" t="s">
        <v>14</v>
      </c>
      <c r="C7" s="543" t="s">
        <v>428</v>
      </c>
      <c r="D7" s="494" t="s">
        <v>192</v>
      </c>
      <c r="E7" s="495">
        <v>0</v>
      </c>
      <c r="F7" s="494" t="s">
        <v>192</v>
      </c>
      <c r="G7" s="496">
        <v>0</v>
      </c>
      <c r="H7" s="494" t="s">
        <v>192</v>
      </c>
      <c r="I7" s="496">
        <v>0</v>
      </c>
      <c r="J7" s="494" t="s">
        <v>458</v>
      </c>
      <c r="K7" s="496">
        <v>0</v>
      </c>
      <c r="L7" s="497">
        <v>0</v>
      </c>
    </row>
    <row r="8" spans="1:12" s="58" customFormat="1" ht="20.100000000000001" customHeight="1" x14ac:dyDescent="0.35">
      <c r="A8" s="398" t="s">
        <v>15</v>
      </c>
      <c r="B8" s="483" t="s">
        <v>16</v>
      </c>
      <c r="C8" s="543" t="s">
        <v>428</v>
      </c>
      <c r="D8" s="494" t="s">
        <v>458</v>
      </c>
      <c r="E8" s="495">
        <v>0</v>
      </c>
      <c r="F8" s="494" t="s">
        <v>458</v>
      </c>
      <c r="G8" s="496">
        <v>0</v>
      </c>
      <c r="H8" s="494" t="s">
        <v>458</v>
      </c>
      <c r="I8" s="496">
        <v>0</v>
      </c>
      <c r="J8" s="494" t="s">
        <v>192</v>
      </c>
      <c r="K8" s="496">
        <v>0</v>
      </c>
      <c r="L8" s="497">
        <v>0</v>
      </c>
    </row>
    <row r="9" spans="1:12" s="58" customFormat="1" ht="20.100000000000001" customHeight="1" x14ac:dyDescent="0.35">
      <c r="A9" s="398" t="s">
        <v>15</v>
      </c>
      <c r="B9" s="483" t="s">
        <v>17</v>
      </c>
      <c r="C9" s="543" t="s">
        <v>153</v>
      </c>
      <c r="D9" s="494" t="s">
        <v>192</v>
      </c>
      <c r="E9" s="495">
        <v>0</v>
      </c>
      <c r="F9" s="494" t="s">
        <v>192</v>
      </c>
      <c r="G9" s="496">
        <v>0</v>
      </c>
      <c r="H9" s="494" t="s">
        <v>192</v>
      </c>
      <c r="I9" s="496">
        <v>0</v>
      </c>
      <c r="J9" s="494" t="s">
        <v>192</v>
      </c>
      <c r="K9" s="496">
        <v>0</v>
      </c>
      <c r="L9" s="497">
        <v>0</v>
      </c>
    </row>
    <row r="10" spans="1:12" s="58" customFormat="1" ht="20.100000000000001" customHeight="1" x14ac:dyDescent="0.35">
      <c r="A10" s="398" t="s">
        <v>15</v>
      </c>
      <c r="B10" s="483" t="s">
        <v>18</v>
      </c>
      <c r="C10" s="543" t="s">
        <v>153</v>
      </c>
      <c r="D10" s="494" t="s">
        <v>192</v>
      </c>
      <c r="E10" s="495">
        <v>0</v>
      </c>
      <c r="F10" s="494" t="s">
        <v>192</v>
      </c>
      <c r="G10" s="496">
        <v>0</v>
      </c>
      <c r="H10" s="494" t="s">
        <v>192</v>
      </c>
      <c r="I10" s="496">
        <v>0</v>
      </c>
      <c r="J10" s="494" t="s">
        <v>192</v>
      </c>
      <c r="K10" s="496">
        <v>0</v>
      </c>
      <c r="L10" s="497">
        <v>0</v>
      </c>
    </row>
    <row r="11" spans="1:12" s="58" customFormat="1" ht="20.100000000000001" customHeight="1" x14ac:dyDescent="0.35">
      <c r="A11" s="398" t="s">
        <v>15</v>
      </c>
      <c r="B11" s="483" t="s">
        <v>19</v>
      </c>
      <c r="C11" s="543" t="s">
        <v>428</v>
      </c>
      <c r="D11" s="494" t="s">
        <v>192</v>
      </c>
      <c r="E11" s="495">
        <v>0</v>
      </c>
      <c r="F11" s="494" t="s">
        <v>192</v>
      </c>
      <c r="G11" s="496">
        <v>0</v>
      </c>
      <c r="H11" s="494" t="s">
        <v>192</v>
      </c>
      <c r="I11" s="496">
        <v>0</v>
      </c>
      <c r="J11" s="494" t="s">
        <v>192</v>
      </c>
      <c r="K11" s="496">
        <v>0</v>
      </c>
      <c r="L11" s="497">
        <v>0</v>
      </c>
    </row>
    <row r="12" spans="1:12" s="58" customFormat="1" ht="20.100000000000001" customHeight="1" x14ac:dyDescent="0.35">
      <c r="A12" s="398" t="s">
        <v>15</v>
      </c>
      <c r="B12" s="483" t="s">
        <v>20</v>
      </c>
      <c r="C12" s="543" t="s">
        <v>428</v>
      </c>
      <c r="D12" s="494" t="s">
        <v>192</v>
      </c>
      <c r="E12" s="495">
        <v>0</v>
      </c>
      <c r="F12" s="494" t="s">
        <v>192</v>
      </c>
      <c r="G12" s="496">
        <v>0</v>
      </c>
      <c r="H12" s="494" t="s">
        <v>192</v>
      </c>
      <c r="I12" s="496">
        <v>0</v>
      </c>
      <c r="J12" s="494" t="s">
        <v>192</v>
      </c>
      <c r="K12" s="496">
        <v>0</v>
      </c>
      <c r="L12" s="497">
        <v>0</v>
      </c>
    </row>
    <row r="13" spans="1:12" s="58" customFormat="1" ht="20.100000000000001" customHeight="1" x14ac:dyDescent="0.35">
      <c r="A13" s="398" t="s">
        <v>15</v>
      </c>
      <c r="B13" s="483" t="s">
        <v>21</v>
      </c>
      <c r="C13" s="543" t="s">
        <v>428</v>
      </c>
      <c r="D13" s="494" t="s">
        <v>458</v>
      </c>
      <c r="E13" s="495">
        <v>1</v>
      </c>
      <c r="F13" s="494" t="s">
        <v>192</v>
      </c>
      <c r="G13" s="496">
        <v>0</v>
      </c>
      <c r="H13" s="494" t="s">
        <v>192</v>
      </c>
      <c r="I13" s="496">
        <v>0</v>
      </c>
      <c r="J13" s="494" t="s">
        <v>192</v>
      </c>
      <c r="K13" s="496">
        <v>0</v>
      </c>
      <c r="L13" s="497">
        <v>1</v>
      </c>
    </row>
    <row r="14" spans="1:12" s="58" customFormat="1" ht="20.100000000000001" customHeight="1" x14ac:dyDescent="0.35">
      <c r="A14" s="398" t="s">
        <v>22</v>
      </c>
      <c r="B14" s="483" t="s">
        <v>23</v>
      </c>
      <c r="C14" s="543" t="s">
        <v>153</v>
      </c>
      <c r="D14" s="494" t="s">
        <v>192</v>
      </c>
      <c r="E14" s="495">
        <v>0</v>
      </c>
      <c r="F14" s="494" t="s">
        <v>192</v>
      </c>
      <c r="G14" s="496">
        <v>0</v>
      </c>
      <c r="H14" s="494" t="s">
        <v>192</v>
      </c>
      <c r="I14" s="496">
        <v>0</v>
      </c>
      <c r="J14" s="494" t="s">
        <v>192</v>
      </c>
      <c r="K14" s="496">
        <v>0</v>
      </c>
      <c r="L14" s="497">
        <v>0</v>
      </c>
    </row>
    <row r="15" spans="1:12" s="58" customFormat="1" ht="20.100000000000001" customHeight="1" x14ac:dyDescent="0.35">
      <c r="A15" s="398" t="s">
        <v>24</v>
      </c>
      <c r="B15" s="483" t="s">
        <v>25</v>
      </c>
      <c r="C15" s="543" t="s">
        <v>153</v>
      </c>
      <c r="D15" s="494" t="s">
        <v>192</v>
      </c>
      <c r="E15" s="495">
        <v>0</v>
      </c>
      <c r="F15" s="494" t="s">
        <v>192</v>
      </c>
      <c r="G15" s="496">
        <v>0</v>
      </c>
      <c r="H15" s="494" t="s">
        <v>192</v>
      </c>
      <c r="I15" s="496">
        <v>0</v>
      </c>
      <c r="J15" s="494" t="s">
        <v>192</v>
      </c>
      <c r="K15" s="496">
        <v>0</v>
      </c>
      <c r="L15" s="497">
        <v>0</v>
      </c>
    </row>
    <row r="16" spans="1:12" s="58" customFormat="1" ht="20.100000000000001" customHeight="1" x14ac:dyDescent="0.35">
      <c r="A16" s="398" t="s">
        <v>26</v>
      </c>
      <c r="B16" s="483" t="s">
        <v>27</v>
      </c>
      <c r="C16" s="543" t="s">
        <v>428</v>
      </c>
      <c r="D16" s="494" t="s">
        <v>192</v>
      </c>
      <c r="E16" s="495">
        <v>0</v>
      </c>
      <c r="F16" s="494" t="s">
        <v>192</v>
      </c>
      <c r="G16" s="496">
        <v>0</v>
      </c>
      <c r="H16" s="494" t="s">
        <v>192</v>
      </c>
      <c r="I16" s="496">
        <v>0</v>
      </c>
      <c r="J16" s="494" t="s">
        <v>192</v>
      </c>
      <c r="K16" s="496">
        <v>0</v>
      </c>
      <c r="L16" s="497">
        <v>0</v>
      </c>
    </row>
    <row r="17" spans="1:12" s="58" customFormat="1" ht="20.100000000000001" customHeight="1" x14ac:dyDescent="0.35">
      <c r="A17" s="398" t="s">
        <v>28</v>
      </c>
      <c r="B17" s="483" t="s">
        <v>29</v>
      </c>
      <c r="C17" s="543" t="s">
        <v>153</v>
      </c>
      <c r="D17" s="494" t="s">
        <v>192</v>
      </c>
      <c r="E17" s="495">
        <v>0</v>
      </c>
      <c r="F17" s="494" t="s">
        <v>192</v>
      </c>
      <c r="G17" s="496">
        <v>0</v>
      </c>
      <c r="H17" s="494" t="s">
        <v>192</v>
      </c>
      <c r="I17" s="496">
        <v>0</v>
      </c>
      <c r="J17" s="494" t="s">
        <v>192</v>
      </c>
      <c r="K17" s="496">
        <v>0</v>
      </c>
      <c r="L17" s="497">
        <v>0</v>
      </c>
    </row>
    <row r="18" spans="1:12" s="58" customFormat="1" ht="20.100000000000001" customHeight="1" x14ac:dyDescent="0.35">
      <c r="A18" s="398" t="s">
        <v>28</v>
      </c>
      <c r="B18" s="483" t="s">
        <v>30</v>
      </c>
      <c r="C18" s="543" t="s">
        <v>428</v>
      </c>
      <c r="D18" s="494" t="s">
        <v>192</v>
      </c>
      <c r="E18" s="495">
        <v>0</v>
      </c>
      <c r="F18" s="494" t="s">
        <v>192</v>
      </c>
      <c r="G18" s="496">
        <v>0</v>
      </c>
      <c r="H18" s="494" t="s">
        <v>192</v>
      </c>
      <c r="I18" s="496">
        <v>0</v>
      </c>
      <c r="J18" s="494" t="s">
        <v>192</v>
      </c>
      <c r="K18" s="496">
        <v>0</v>
      </c>
      <c r="L18" s="497">
        <v>0</v>
      </c>
    </row>
    <row r="19" spans="1:12" s="58" customFormat="1" ht="20.100000000000001" customHeight="1" x14ac:dyDescent="0.35">
      <c r="A19" s="398" t="s">
        <v>28</v>
      </c>
      <c r="B19" s="483" t="s">
        <v>315</v>
      </c>
      <c r="C19" s="543" t="s">
        <v>428</v>
      </c>
      <c r="D19" s="494" t="s">
        <v>192</v>
      </c>
      <c r="E19" s="495">
        <v>0</v>
      </c>
      <c r="F19" s="494" t="s">
        <v>192</v>
      </c>
      <c r="G19" s="496">
        <v>0</v>
      </c>
      <c r="H19" s="494" t="s">
        <v>192</v>
      </c>
      <c r="I19" s="496">
        <v>0</v>
      </c>
      <c r="J19" s="494" t="s">
        <v>192</v>
      </c>
      <c r="K19" s="496">
        <v>0</v>
      </c>
      <c r="L19" s="497">
        <v>0</v>
      </c>
    </row>
    <row r="20" spans="1:12" s="58" customFormat="1" ht="20.100000000000001" customHeight="1" x14ac:dyDescent="0.35">
      <c r="A20" s="398" t="s">
        <v>31</v>
      </c>
      <c r="B20" s="483" t="s">
        <v>32</v>
      </c>
      <c r="C20" s="543" t="s">
        <v>153</v>
      </c>
      <c r="D20" s="494" t="s">
        <v>192</v>
      </c>
      <c r="E20" s="495">
        <v>0</v>
      </c>
      <c r="F20" s="494" t="s">
        <v>192</v>
      </c>
      <c r="G20" s="496">
        <v>0</v>
      </c>
      <c r="H20" s="494" t="s">
        <v>192</v>
      </c>
      <c r="I20" s="496">
        <v>0</v>
      </c>
      <c r="J20" s="494" t="s">
        <v>192</v>
      </c>
      <c r="K20" s="496">
        <v>0</v>
      </c>
      <c r="L20" s="497">
        <v>0</v>
      </c>
    </row>
    <row r="21" spans="1:12" s="58" customFormat="1" ht="20.100000000000001" customHeight="1" x14ac:dyDescent="0.35">
      <c r="A21" s="398" t="s">
        <v>33</v>
      </c>
      <c r="B21" s="483" t="s">
        <v>34</v>
      </c>
      <c r="C21" s="543" t="s">
        <v>153</v>
      </c>
      <c r="D21" s="494" t="s">
        <v>192</v>
      </c>
      <c r="E21" s="495">
        <v>0</v>
      </c>
      <c r="F21" s="494" t="s">
        <v>192</v>
      </c>
      <c r="G21" s="496">
        <v>0</v>
      </c>
      <c r="H21" s="494" t="s">
        <v>192</v>
      </c>
      <c r="I21" s="496">
        <v>0</v>
      </c>
      <c r="J21" s="494" t="s">
        <v>192</v>
      </c>
      <c r="K21" s="496">
        <v>0</v>
      </c>
      <c r="L21" s="497">
        <v>0</v>
      </c>
    </row>
    <row r="22" spans="1:12" s="58" customFormat="1" ht="20.100000000000001" customHeight="1" x14ac:dyDescent="0.35">
      <c r="A22" s="398" t="s">
        <v>33</v>
      </c>
      <c r="B22" s="483" t="s">
        <v>35</v>
      </c>
      <c r="C22" s="543" t="s">
        <v>153</v>
      </c>
      <c r="D22" s="494" t="s">
        <v>192</v>
      </c>
      <c r="E22" s="495">
        <v>0</v>
      </c>
      <c r="F22" s="494" t="s">
        <v>192</v>
      </c>
      <c r="G22" s="496">
        <v>0</v>
      </c>
      <c r="H22" s="494" t="s">
        <v>192</v>
      </c>
      <c r="I22" s="496">
        <v>0</v>
      </c>
      <c r="J22" s="494" t="s">
        <v>192</v>
      </c>
      <c r="K22" s="496">
        <v>0</v>
      </c>
      <c r="L22" s="497">
        <v>0</v>
      </c>
    </row>
    <row r="23" spans="1:12" s="58" customFormat="1" ht="20.100000000000001" customHeight="1" x14ac:dyDescent="0.35">
      <c r="A23" s="398" t="s">
        <v>33</v>
      </c>
      <c r="B23" s="483" t="s">
        <v>36</v>
      </c>
      <c r="C23" s="543" t="s">
        <v>428</v>
      </c>
      <c r="D23" s="494" t="s">
        <v>192</v>
      </c>
      <c r="E23" s="495">
        <v>0</v>
      </c>
      <c r="F23" s="494" t="s">
        <v>192</v>
      </c>
      <c r="G23" s="496">
        <v>0</v>
      </c>
      <c r="H23" s="494" t="s">
        <v>192</v>
      </c>
      <c r="I23" s="496">
        <v>0</v>
      </c>
      <c r="J23" s="494" t="s">
        <v>192</v>
      </c>
      <c r="K23" s="496">
        <v>0</v>
      </c>
      <c r="L23" s="497">
        <v>0</v>
      </c>
    </row>
    <row r="24" spans="1:12" s="58" customFormat="1" ht="20.100000000000001" customHeight="1" x14ac:dyDescent="0.35">
      <c r="A24" s="398" t="s">
        <v>37</v>
      </c>
      <c r="B24" s="483" t="s">
        <v>38</v>
      </c>
      <c r="C24" s="543" t="s">
        <v>153</v>
      </c>
      <c r="D24" s="494" t="s">
        <v>192</v>
      </c>
      <c r="E24" s="495">
        <v>0</v>
      </c>
      <c r="F24" s="494" t="s">
        <v>192</v>
      </c>
      <c r="G24" s="496">
        <v>0</v>
      </c>
      <c r="H24" s="494" t="s">
        <v>192</v>
      </c>
      <c r="I24" s="496">
        <v>0</v>
      </c>
      <c r="J24" s="494" t="s">
        <v>192</v>
      </c>
      <c r="K24" s="496">
        <v>0</v>
      </c>
      <c r="L24" s="497">
        <v>0</v>
      </c>
    </row>
    <row r="25" spans="1:12" s="58" customFormat="1" ht="20.100000000000001" customHeight="1" x14ac:dyDescent="0.35">
      <c r="A25" s="398" t="s">
        <v>39</v>
      </c>
      <c r="B25" s="483" t="s">
        <v>40</v>
      </c>
      <c r="C25" s="543" t="s">
        <v>153</v>
      </c>
      <c r="D25" s="494" t="s">
        <v>192</v>
      </c>
      <c r="E25" s="495">
        <v>0</v>
      </c>
      <c r="F25" s="494" t="s">
        <v>192</v>
      </c>
      <c r="G25" s="496">
        <v>0</v>
      </c>
      <c r="H25" s="494" t="s">
        <v>192</v>
      </c>
      <c r="I25" s="496">
        <v>0</v>
      </c>
      <c r="J25" s="494" t="s">
        <v>192</v>
      </c>
      <c r="K25" s="496">
        <v>0</v>
      </c>
      <c r="L25" s="497">
        <v>0</v>
      </c>
    </row>
    <row r="26" spans="1:12" s="58" customFormat="1" ht="20.100000000000001" customHeight="1" x14ac:dyDescent="0.35">
      <c r="A26" s="398" t="s">
        <v>41</v>
      </c>
      <c r="B26" s="483" t="s">
        <v>42</v>
      </c>
      <c r="C26" s="543" t="s">
        <v>153</v>
      </c>
      <c r="D26" s="494" t="s">
        <v>192</v>
      </c>
      <c r="E26" s="495">
        <v>0</v>
      </c>
      <c r="F26" s="494" t="s">
        <v>192</v>
      </c>
      <c r="G26" s="496">
        <v>0</v>
      </c>
      <c r="H26" s="494" t="s">
        <v>192</v>
      </c>
      <c r="I26" s="496">
        <v>0</v>
      </c>
      <c r="J26" s="494" t="s">
        <v>192</v>
      </c>
      <c r="K26" s="496">
        <v>0</v>
      </c>
      <c r="L26" s="497">
        <v>0</v>
      </c>
    </row>
    <row r="27" spans="1:12" s="58" customFormat="1" ht="20.100000000000001" customHeight="1" x14ac:dyDescent="0.35">
      <c r="A27" s="398" t="s">
        <v>41</v>
      </c>
      <c r="B27" s="483" t="s">
        <v>43</v>
      </c>
      <c r="C27" s="543" t="s">
        <v>153</v>
      </c>
      <c r="D27" s="494" t="s">
        <v>192</v>
      </c>
      <c r="E27" s="495">
        <v>0</v>
      </c>
      <c r="F27" s="494" t="s">
        <v>192</v>
      </c>
      <c r="G27" s="496">
        <v>0</v>
      </c>
      <c r="H27" s="494" t="s">
        <v>192</v>
      </c>
      <c r="I27" s="496">
        <v>0</v>
      </c>
      <c r="J27" s="494" t="s">
        <v>192</v>
      </c>
      <c r="K27" s="496">
        <v>0</v>
      </c>
      <c r="L27" s="497">
        <v>0</v>
      </c>
    </row>
    <row r="28" spans="1:12" s="58" customFormat="1" ht="20.100000000000001" customHeight="1" x14ac:dyDescent="0.35">
      <c r="A28" s="398" t="s">
        <v>44</v>
      </c>
      <c r="B28" s="483" t="s">
        <v>45</v>
      </c>
      <c r="C28" s="543" t="s">
        <v>153</v>
      </c>
      <c r="D28" s="494" t="s">
        <v>192</v>
      </c>
      <c r="E28" s="495">
        <v>0</v>
      </c>
      <c r="F28" s="494" t="s">
        <v>192</v>
      </c>
      <c r="G28" s="496">
        <v>0</v>
      </c>
      <c r="H28" s="494" t="s">
        <v>192</v>
      </c>
      <c r="I28" s="496">
        <v>0</v>
      </c>
      <c r="J28" s="494" t="s">
        <v>192</v>
      </c>
      <c r="K28" s="496">
        <v>0</v>
      </c>
      <c r="L28" s="497">
        <v>0</v>
      </c>
    </row>
    <row r="29" spans="1:12" s="58" customFormat="1" ht="20.100000000000001" customHeight="1" x14ac:dyDescent="0.35">
      <c r="A29" s="398" t="s">
        <v>46</v>
      </c>
      <c r="B29" s="483" t="s">
        <v>47</v>
      </c>
      <c r="C29" s="543" t="s">
        <v>428</v>
      </c>
      <c r="D29" s="494" t="s">
        <v>192</v>
      </c>
      <c r="E29" s="495">
        <v>0</v>
      </c>
      <c r="F29" s="494" t="s">
        <v>192</v>
      </c>
      <c r="G29" s="496">
        <v>0</v>
      </c>
      <c r="H29" s="494" t="s">
        <v>192</v>
      </c>
      <c r="I29" s="496">
        <v>0</v>
      </c>
      <c r="J29" s="494" t="s">
        <v>192</v>
      </c>
      <c r="K29" s="496">
        <v>0</v>
      </c>
      <c r="L29" s="497">
        <v>0</v>
      </c>
    </row>
    <row r="30" spans="1:12" s="58" customFormat="1" ht="20.100000000000001" customHeight="1" x14ac:dyDescent="0.35">
      <c r="A30" s="398" t="s">
        <v>48</v>
      </c>
      <c r="B30" s="483" t="s">
        <v>49</v>
      </c>
      <c r="C30" s="543" t="s">
        <v>153</v>
      </c>
      <c r="D30" s="494" t="s">
        <v>192</v>
      </c>
      <c r="E30" s="495">
        <v>0</v>
      </c>
      <c r="F30" s="494" t="s">
        <v>192</v>
      </c>
      <c r="G30" s="496">
        <v>0</v>
      </c>
      <c r="H30" s="494" t="s">
        <v>192</v>
      </c>
      <c r="I30" s="496">
        <v>0</v>
      </c>
      <c r="J30" s="494" t="s">
        <v>192</v>
      </c>
      <c r="K30" s="496">
        <v>0</v>
      </c>
      <c r="L30" s="497">
        <v>0</v>
      </c>
    </row>
    <row r="31" spans="1:12" s="58" customFormat="1" ht="20.100000000000001" customHeight="1" x14ac:dyDescent="0.35">
      <c r="A31" s="398" t="s">
        <v>50</v>
      </c>
      <c r="B31" s="483" t="s">
        <v>51</v>
      </c>
      <c r="C31" s="543" t="s">
        <v>428</v>
      </c>
      <c r="D31" s="494" t="s">
        <v>192</v>
      </c>
      <c r="E31" s="495">
        <v>0</v>
      </c>
      <c r="F31" s="494" t="s">
        <v>192</v>
      </c>
      <c r="G31" s="496">
        <v>0</v>
      </c>
      <c r="H31" s="494" t="s">
        <v>192</v>
      </c>
      <c r="I31" s="496">
        <v>0</v>
      </c>
      <c r="J31" s="494" t="s">
        <v>192</v>
      </c>
      <c r="K31" s="496">
        <v>0</v>
      </c>
      <c r="L31" s="497">
        <v>0</v>
      </c>
    </row>
    <row r="32" spans="1:12" s="58" customFormat="1" ht="20.100000000000001" customHeight="1" x14ac:dyDescent="0.35">
      <c r="A32" s="398" t="s">
        <v>50</v>
      </c>
      <c r="B32" s="483" t="s">
        <v>52</v>
      </c>
      <c r="C32" s="543" t="s">
        <v>428</v>
      </c>
      <c r="D32" s="494" t="s">
        <v>192</v>
      </c>
      <c r="E32" s="495">
        <v>0</v>
      </c>
      <c r="F32" s="494" t="s">
        <v>192</v>
      </c>
      <c r="G32" s="496">
        <v>0</v>
      </c>
      <c r="H32" s="494" t="s">
        <v>192</v>
      </c>
      <c r="I32" s="496">
        <v>0</v>
      </c>
      <c r="J32" s="494" t="s">
        <v>192</v>
      </c>
      <c r="K32" s="496">
        <v>0</v>
      </c>
      <c r="L32" s="497">
        <v>0</v>
      </c>
    </row>
    <row r="33" spans="1:12" s="58" customFormat="1" ht="20.100000000000001" customHeight="1" x14ac:dyDescent="0.35">
      <c r="A33" s="398" t="s">
        <v>50</v>
      </c>
      <c r="B33" s="483" t="s">
        <v>53</v>
      </c>
      <c r="C33" s="543" t="s">
        <v>428</v>
      </c>
      <c r="D33" s="494" t="s">
        <v>192</v>
      </c>
      <c r="E33" s="495">
        <v>0</v>
      </c>
      <c r="F33" s="494" t="s">
        <v>192</v>
      </c>
      <c r="G33" s="496">
        <v>0</v>
      </c>
      <c r="H33" s="494" t="s">
        <v>192</v>
      </c>
      <c r="I33" s="496">
        <v>0</v>
      </c>
      <c r="J33" s="494" t="s">
        <v>192</v>
      </c>
      <c r="K33" s="496">
        <v>0</v>
      </c>
      <c r="L33" s="497">
        <v>0</v>
      </c>
    </row>
    <row r="34" spans="1:12" s="58" customFormat="1" ht="20.100000000000001" customHeight="1" x14ac:dyDescent="0.35">
      <c r="A34" s="398" t="s">
        <v>54</v>
      </c>
      <c r="B34" s="483" t="s">
        <v>55</v>
      </c>
      <c r="C34" s="543" t="s">
        <v>428</v>
      </c>
      <c r="D34" s="494" t="s">
        <v>192</v>
      </c>
      <c r="E34" s="495">
        <v>0</v>
      </c>
      <c r="F34" s="494" t="s">
        <v>192</v>
      </c>
      <c r="G34" s="496">
        <v>0</v>
      </c>
      <c r="H34" s="494" t="s">
        <v>192</v>
      </c>
      <c r="I34" s="496">
        <v>0</v>
      </c>
      <c r="J34" s="494" t="s">
        <v>192</v>
      </c>
      <c r="K34" s="496">
        <v>0</v>
      </c>
      <c r="L34" s="497">
        <v>0</v>
      </c>
    </row>
    <row r="35" spans="1:12" s="58" customFormat="1" ht="20.100000000000001" customHeight="1" x14ac:dyDescent="0.35">
      <c r="A35" s="398" t="s">
        <v>54</v>
      </c>
      <c r="B35" s="483" t="s">
        <v>56</v>
      </c>
      <c r="C35" s="543" t="s">
        <v>153</v>
      </c>
      <c r="D35" s="494" t="s">
        <v>192</v>
      </c>
      <c r="E35" s="495">
        <v>0</v>
      </c>
      <c r="F35" s="494" t="s">
        <v>192</v>
      </c>
      <c r="G35" s="496">
        <v>0</v>
      </c>
      <c r="H35" s="494" t="s">
        <v>192</v>
      </c>
      <c r="I35" s="496">
        <v>0</v>
      </c>
      <c r="J35" s="494" t="s">
        <v>192</v>
      </c>
      <c r="K35" s="496">
        <v>0</v>
      </c>
      <c r="L35" s="497">
        <v>0</v>
      </c>
    </row>
    <row r="36" spans="1:12" s="58" customFormat="1" ht="20.100000000000001" customHeight="1" x14ac:dyDescent="0.35">
      <c r="A36" s="398" t="s">
        <v>57</v>
      </c>
      <c r="B36" s="483" t="s">
        <v>58</v>
      </c>
      <c r="C36" s="543" t="s">
        <v>153</v>
      </c>
      <c r="D36" s="494" t="s">
        <v>192</v>
      </c>
      <c r="E36" s="495">
        <v>0</v>
      </c>
      <c r="F36" s="494" t="s">
        <v>192</v>
      </c>
      <c r="G36" s="496">
        <v>0</v>
      </c>
      <c r="H36" s="494" t="s">
        <v>192</v>
      </c>
      <c r="I36" s="496">
        <v>0</v>
      </c>
      <c r="J36" s="494" t="s">
        <v>192</v>
      </c>
      <c r="K36" s="496">
        <v>0</v>
      </c>
      <c r="L36" s="497">
        <v>0</v>
      </c>
    </row>
    <row r="37" spans="1:12" s="58" customFormat="1" ht="20.100000000000001" customHeight="1" x14ac:dyDescent="0.35">
      <c r="A37" s="398" t="s">
        <v>59</v>
      </c>
      <c r="B37" s="483" t="s">
        <v>60</v>
      </c>
      <c r="C37" s="543" t="s">
        <v>153</v>
      </c>
      <c r="D37" s="494" t="s">
        <v>192</v>
      </c>
      <c r="E37" s="495">
        <v>0</v>
      </c>
      <c r="F37" s="494" t="s">
        <v>192</v>
      </c>
      <c r="G37" s="496">
        <v>0</v>
      </c>
      <c r="H37" s="494" t="s">
        <v>192</v>
      </c>
      <c r="I37" s="496">
        <v>0</v>
      </c>
      <c r="J37" s="494" t="s">
        <v>192</v>
      </c>
      <c r="K37" s="496">
        <v>0</v>
      </c>
      <c r="L37" s="497">
        <v>0</v>
      </c>
    </row>
    <row r="38" spans="1:12" s="58" customFormat="1" ht="20.100000000000001" customHeight="1" x14ac:dyDescent="0.35">
      <c r="A38" s="398" t="s">
        <v>61</v>
      </c>
      <c r="B38" s="483" t="s">
        <v>62</v>
      </c>
      <c r="C38" s="543" t="s">
        <v>153</v>
      </c>
      <c r="D38" s="494" t="s">
        <v>192</v>
      </c>
      <c r="E38" s="495">
        <v>0</v>
      </c>
      <c r="F38" s="494" t="s">
        <v>192</v>
      </c>
      <c r="G38" s="496">
        <v>0</v>
      </c>
      <c r="H38" s="494" t="s">
        <v>192</v>
      </c>
      <c r="I38" s="496">
        <v>0</v>
      </c>
      <c r="J38" s="494" t="s">
        <v>192</v>
      </c>
      <c r="K38" s="496">
        <v>0</v>
      </c>
      <c r="L38" s="497">
        <v>0</v>
      </c>
    </row>
    <row r="39" spans="1:12" s="58" customFormat="1" ht="20.100000000000001" customHeight="1" x14ac:dyDescent="0.35">
      <c r="A39" s="398" t="s">
        <v>61</v>
      </c>
      <c r="B39" s="483" t="s">
        <v>63</v>
      </c>
      <c r="C39" s="543" t="s">
        <v>428</v>
      </c>
      <c r="D39" s="494" t="s">
        <v>192</v>
      </c>
      <c r="E39" s="495">
        <v>0</v>
      </c>
      <c r="F39" s="494" t="s">
        <v>192</v>
      </c>
      <c r="G39" s="496">
        <v>0</v>
      </c>
      <c r="H39" s="494" t="s">
        <v>192</v>
      </c>
      <c r="I39" s="496">
        <v>0</v>
      </c>
      <c r="J39" s="494" t="s">
        <v>192</v>
      </c>
      <c r="K39" s="496">
        <v>0</v>
      </c>
      <c r="L39" s="497">
        <v>0</v>
      </c>
    </row>
    <row r="40" spans="1:12" s="58" customFormat="1" ht="20.100000000000001" customHeight="1" x14ac:dyDescent="0.35">
      <c r="A40" s="398" t="s">
        <v>64</v>
      </c>
      <c r="B40" s="483" t="s">
        <v>65</v>
      </c>
      <c r="C40" s="543" t="s">
        <v>428</v>
      </c>
      <c r="D40" s="494" t="s">
        <v>192</v>
      </c>
      <c r="E40" s="495">
        <v>0</v>
      </c>
      <c r="F40" s="494" t="s">
        <v>192</v>
      </c>
      <c r="G40" s="496">
        <v>0</v>
      </c>
      <c r="H40" s="494" t="s">
        <v>192</v>
      </c>
      <c r="I40" s="496">
        <v>0</v>
      </c>
      <c r="J40" s="494" t="s">
        <v>192</v>
      </c>
      <c r="K40" s="496">
        <v>0</v>
      </c>
      <c r="L40" s="497">
        <v>0</v>
      </c>
    </row>
    <row r="41" spans="1:12" s="58" customFormat="1" ht="20.100000000000001" customHeight="1" x14ac:dyDescent="0.35">
      <c r="A41" s="398" t="s">
        <v>64</v>
      </c>
      <c r="B41" s="483" t="s">
        <v>66</v>
      </c>
      <c r="C41" s="543" t="s">
        <v>153</v>
      </c>
      <c r="D41" s="494" t="s">
        <v>192</v>
      </c>
      <c r="E41" s="495">
        <v>0</v>
      </c>
      <c r="F41" s="494" t="s">
        <v>192</v>
      </c>
      <c r="G41" s="496">
        <v>0</v>
      </c>
      <c r="H41" s="494" t="s">
        <v>192</v>
      </c>
      <c r="I41" s="496">
        <v>0</v>
      </c>
      <c r="J41" s="494" t="s">
        <v>192</v>
      </c>
      <c r="K41" s="496">
        <v>0</v>
      </c>
      <c r="L41" s="497">
        <v>0</v>
      </c>
    </row>
    <row r="42" spans="1:12" s="58" customFormat="1" ht="20.100000000000001" customHeight="1" x14ac:dyDescent="0.35">
      <c r="A42" s="398" t="s">
        <v>67</v>
      </c>
      <c r="B42" s="483" t="s">
        <v>68</v>
      </c>
      <c r="C42" s="543" t="s">
        <v>153</v>
      </c>
      <c r="D42" s="494" t="s">
        <v>192</v>
      </c>
      <c r="E42" s="495">
        <v>0</v>
      </c>
      <c r="F42" s="494" t="s">
        <v>192</v>
      </c>
      <c r="G42" s="496">
        <v>0</v>
      </c>
      <c r="H42" s="494" t="s">
        <v>192</v>
      </c>
      <c r="I42" s="496">
        <v>0</v>
      </c>
      <c r="J42" s="494" t="s">
        <v>192</v>
      </c>
      <c r="K42" s="496">
        <v>0</v>
      </c>
      <c r="L42" s="497">
        <v>0</v>
      </c>
    </row>
    <row r="43" spans="1:12" s="58" customFormat="1" ht="20.100000000000001" customHeight="1" x14ac:dyDescent="0.35">
      <c r="A43" s="398" t="s">
        <v>69</v>
      </c>
      <c r="B43" s="483" t="s">
        <v>70</v>
      </c>
      <c r="C43" s="543" t="s">
        <v>153</v>
      </c>
      <c r="D43" s="494" t="s">
        <v>192</v>
      </c>
      <c r="E43" s="495">
        <v>0</v>
      </c>
      <c r="F43" s="494" t="s">
        <v>192</v>
      </c>
      <c r="G43" s="496">
        <v>0</v>
      </c>
      <c r="H43" s="494" t="s">
        <v>192</v>
      </c>
      <c r="I43" s="496">
        <v>0</v>
      </c>
      <c r="J43" s="494" t="s">
        <v>192</v>
      </c>
      <c r="K43" s="496">
        <v>0</v>
      </c>
      <c r="L43" s="497">
        <v>0</v>
      </c>
    </row>
    <row r="44" spans="1:12" s="58" customFormat="1" ht="20.100000000000001" customHeight="1" x14ac:dyDescent="0.35">
      <c r="A44" s="398" t="s">
        <v>71</v>
      </c>
      <c r="B44" s="483" t="s">
        <v>72</v>
      </c>
      <c r="C44" s="543" t="s">
        <v>428</v>
      </c>
      <c r="D44" s="494" t="s">
        <v>192</v>
      </c>
      <c r="E44" s="495">
        <v>0</v>
      </c>
      <c r="F44" s="494" t="s">
        <v>192</v>
      </c>
      <c r="G44" s="496">
        <v>0</v>
      </c>
      <c r="H44" s="494" t="s">
        <v>192</v>
      </c>
      <c r="I44" s="496">
        <v>0</v>
      </c>
      <c r="J44" s="494" t="s">
        <v>192</v>
      </c>
      <c r="K44" s="496">
        <v>0</v>
      </c>
      <c r="L44" s="497">
        <v>0</v>
      </c>
    </row>
    <row r="45" spans="1:12" s="58" customFormat="1" ht="20.100000000000001" customHeight="1" x14ac:dyDescent="0.35">
      <c r="A45" s="398" t="s">
        <v>71</v>
      </c>
      <c r="B45" s="483" t="s">
        <v>73</v>
      </c>
      <c r="C45" s="543" t="s">
        <v>428</v>
      </c>
      <c r="D45" s="494" t="s">
        <v>192</v>
      </c>
      <c r="E45" s="495">
        <v>0</v>
      </c>
      <c r="F45" s="494" t="s">
        <v>192</v>
      </c>
      <c r="G45" s="496">
        <v>0</v>
      </c>
      <c r="H45" s="494" t="s">
        <v>192</v>
      </c>
      <c r="I45" s="496">
        <v>0</v>
      </c>
      <c r="J45" s="494" t="s">
        <v>192</v>
      </c>
      <c r="K45" s="496">
        <v>0</v>
      </c>
      <c r="L45" s="497">
        <v>0</v>
      </c>
    </row>
    <row r="46" spans="1:12" s="58" customFormat="1" ht="20.100000000000001" customHeight="1" x14ac:dyDescent="0.35">
      <c r="A46" s="398" t="s">
        <v>71</v>
      </c>
      <c r="B46" s="483" t="s">
        <v>74</v>
      </c>
      <c r="C46" s="543" t="s">
        <v>153</v>
      </c>
      <c r="D46" s="494" t="s">
        <v>192</v>
      </c>
      <c r="E46" s="495">
        <v>0</v>
      </c>
      <c r="F46" s="494" t="s">
        <v>192</v>
      </c>
      <c r="G46" s="496">
        <v>0</v>
      </c>
      <c r="H46" s="494" t="s">
        <v>192</v>
      </c>
      <c r="I46" s="496">
        <v>0</v>
      </c>
      <c r="J46" s="494" t="s">
        <v>192</v>
      </c>
      <c r="K46" s="496">
        <v>0</v>
      </c>
      <c r="L46" s="497">
        <v>0</v>
      </c>
    </row>
    <row r="47" spans="1:12" s="58" customFormat="1" ht="20.100000000000001" customHeight="1" x14ac:dyDescent="0.35">
      <c r="A47" s="398" t="s">
        <v>71</v>
      </c>
      <c r="B47" s="483" t="s">
        <v>75</v>
      </c>
      <c r="C47" s="543" t="s">
        <v>428</v>
      </c>
      <c r="D47" s="494" t="s">
        <v>192</v>
      </c>
      <c r="E47" s="495">
        <v>0</v>
      </c>
      <c r="F47" s="494" t="s">
        <v>192</v>
      </c>
      <c r="G47" s="496">
        <v>0</v>
      </c>
      <c r="H47" s="494" t="s">
        <v>192</v>
      </c>
      <c r="I47" s="496">
        <v>0</v>
      </c>
      <c r="J47" s="494" t="s">
        <v>192</v>
      </c>
      <c r="K47" s="496">
        <v>0</v>
      </c>
      <c r="L47" s="497">
        <v>0</v>
      </c>
    </row>
    <row r="48" spans="1:12" s="58" customFormat="1" ht="20.100000000000001" customHeight="1" x14ac:dyDescent="0.35">
      <c r="A48" s="398" t="s">
        <v>71</v>
      </c>
      <c r="B48" s="483" t="s">
        <v>76</v>
      </c>
      <c r="C48" s="543" t="s">
        <v>153</v>
      </c>
      <c r="D48" s="494" t="s">
        <v>192</v>
      </c>
      <c r="E48" s="495">
        <v>0</v>
      </c>
      <c r="F48" s="494" t="s">
        <v>192</v>
      </c>
      <c r="G48" s="496">
        <v>0</v>
      </c>
      <c r="H48" s="494" t="s">
        <v>192</v>
      </c>
      <c r="I48" s="496">
        <v>0</v>
      </c>
      <c r="J48" s="494" t="s">
        <v>192</v>
      </c>
      <c r="K48" s="496">
        <v>0</v>
      </c>
      <c r="L48" s="497">
        <v>0</v>
      </c>
    </row>
    <row r="49" spans="1:12" s="58" customFormat="1" ht="20.100000000000001" customHeight="1" x14ac:dyDescent="0.35">
      <c r="A49" s="398" t="s">
        <v>77</v>
      </c>
      <c r="B49" s="483" t="s">
        <v>78</v>
      </c>
      <c r="C49" s="543" t="s">
        <v>153</v>
      </c>
      <c r="D49" s="494" t="s">
        <v>192</v>
      </c>
      <c r="E49" s="495">
        <v>0</v>
      </c>
      <c r="F49" s="494" t="s">
        <v>192</v>
      </c>
      <c r="G49" s="496">
        <v>0</v>
      </c>
      <c r="H49" s="494" t="s">
        <v>192</v>
      </c>
      <c r="I49" s="496">
        <v>0</v>
      </c>
      <c r="J49" s="494" t="s">
        <v>192</v>
      </c>
      <c r="K49" s="496">
        <v>0</v>
      </c>
      <c r="L49" s="497">
        <v>0</v>
      </c>
    </row>
    <row r="50" spans="1:12" s="58" customFormat="1" ht="20.100000000000001" customHeight="1" x14ac:dyDescent="0.35">
      <c r="A50" s="398" t="s">
        <v>77</v>
      </c>
      <c r="B50" s="483" t="s">
        <v>79</v>
      </c>
      <c r="C50" s="543" t="s">
        <v>153</v>
      </c>
      <c r="D50" s="494" t="s">
        <v>192</v>
      </c>
      <c r="E50" s="495">
        <v>0</v>
      </c>
      <c r="F50" s="494" t="s">
        <v>192</v>
      </c>
      <c r="G50" s="496">
        <v>0</v>
      </c>
      <c r="H50" s="494" t="s">
        <v>192</v>
      </c>
      <c r="I50" s="496">
        <v>0</v>
      </c>
      <c r="J50" s="494" t="s">
        <v>192</v>
      </c>
      <c r="K50" s="496">
        <v>0</v>
      </c>
      <c r="L50" s="497">
        <v>0</v>
      </c>
    </row>
    <row r="51" spans="1:12" s="58" customFormat="1" ht="20.100000000000001" customHeight="1" x14ac:dyDescent="0.35">
      <c r="A51" s="398" t="s">
        <v>80</v>
      </c>
      <c r="B51" s="483" t="s">
        <v>81</v>
      </c>
      <c r="C51" s="543" t="s">
        <v>153</v>
      </c>
      <c r="D51" s="494" t="s">
        <v>192</v>
      </c>
      <c r="E51" s="495">
        <v>0</v>
      </c>
      <c r="F51" s="494" t="s">
        <v>192</v>
      </c>
      <c r="G51" s="496">
        <v>0</v>
      </c>
      <c r="H51" s="494" t="s">
        <v>192</v>
      </c>
      <c r="I51" s="496">
        <v>0</v>
      </c>
      <c r="J51" s="494" t="s">
        <v>192</v>
      </c>
      <c r="K51" s="496">
        <v>0</v>
      </c>
      <c r="L51" s="497">
        <v>0</v>
      </c>
    </row>
    <row r="52" spans="1:12" s="58" customFormat="1" ht="20.100000000000001" customHeight="1" x14ac:dyDescent="0.35">
      <c r="A52" s="398" t="s">
        <v>80</v>
      </c>
      <c r="B52" s="483" t="s">
        <v>82</v>
      </c>
      <c r="C52" s="543" t="s">
        <v>428</v>
      </c>
      <c r="D52" s="494" t="s">
        <v>192</v>
      </c>
      <c r="E52" s="495">
        <v>0</v>
      </c>
      <c r="F52" s="494" t="s">
        <v>192</v>
      </c>
      <c r="G52" s="496">
        <v>0</v>
      </c>
      <c r="H52" s="494" t="s">
        <v>192</v>
      </c>
      <c r="I52" s="496">
        <v>0</v>
      </c>
      <c r="J52" s="494" t="s">
        <v>192</v>
      </c>
      <c r="K52" s="496">
        <v>0</v>
      </c>
      <c r="L52" s="497">
        <v>0</v>
      </c>
    </row>
    <row r="53" spans="1:12" s="58" customFormat="1" ht="20.100000000000001" customHeight="1" x14ac:dyDescent="0.35">
      <c r="A53" s="398" t="s">
        <v>83</v>
      </c>
      <c r="B53" s="483" t="s">
        <v>84</v>
      </c>
      <c r="C53" s="543" t="s">
        <v>153</v>
      </c>
      <c r="D53" s="494" t="s">
        <v>192</v>
      </c>
      <c r="E53" s="495">
        <v>0</v>
      </c>
      <c r="F53" s="494" t="s">
        <v>192</v>
      </c>
      <c r="G53" s="496">
        <v>0</v>
      </c>
      <c r="H53" s="494" t="s">
        <v>192</v>
      </c>
      <c r="I53" s="496">
        <v>0</v>
      </c>
      <c r="J53" s="494" t="s">
        <v>192</v>
      </c>
      <c r="K53" s="496">
        <v>0</v>
      </c>
      <c r="L53" s="497">
        <v>0</v>
      </c>
    </row>
    <row r="54" spans="1:12" s="58" customFormat="1" ht="20.100000000000001" customHeight="1" x14ac:dyDescent="0.35">
      <c r="A54" s="398" t="s">
        <v>85</v>
      </c>
      <c r="B54" s="483" t="s">
        <v>86</v>
      </c>
      <c r="C54" s="543" t="s">
        <v>153</v>
      </c>
      <c r="D54" s="494" t="s">
        <v>192</v>
      </c>
      <c r="E54" s="495">
        <v>0</v>
      </c>
      <c r="F54" s="494" t="s">
        <v>192</v>
      </c>
      <c r="G54" s="496">
        <v>0</v>
      </c>
      <c r="H54" s="494" t="s">
        <v>192</v>
      </c>
      <c r="I54" s="496">
        <v>0</v>
      </c>
      <c r="J54" s="494" t="s">
        <v>192</v>
      </c>
      <c r="K54" s="496">
        <v>0</v>
      </c>
      <c r="L54" s="497">
        <v>0</v>
      </c>
    </row>
    <row r="55" spans="1:12" s="58" customFormat="1" ht="20.100000000000001" customHeight="1" x14ac:dyDescent="0.35">
      <c r="A55" s="398" t="s">
        <v>87</v>
      </c>
      <c r="B55" s="483" t="s">
        <v>88</v>
      </c>
      <c r="C55" s="543" t="s">
        <v>588</v>
      </c>
      <c r="D55" s="494" t="s">
        <v>458</v>
      </c>
      <c r="E55" s="495">
        <v>0</v>
      </c>
      <c r="F55" s="494" t="s">
        <v>458</v>
      </c>
      <c r="G55" s="496">
        <v>0</v>
      </c>
      <c r="H55" s="494" t="s">
        <v>192</v>
      </c>
      <c r="I55" s="496">
        <v>0</v>
      </c>
      <c r="J55" s="494" t="s">
        <v>192</v>
      </c>
      <c r="K55" s="496">
        <v>0</v>
      </c>
      <c r="L55" s="497">
        <v>0</v>
      </c>
    </row>
    <row r="56" spans="1:12" s="58" customFormat="1" ht="20.100000000000001" customHeight="1" x14ac:dyDescent="0.35">
      <c r="A56" s="398" t="s">
        <v>87</v>
      </c>
      <c r="B56" s="483" t="s">
        <v>89</v>
      </c>
      <c r="C56" s="543" t="s">
        <v>428</v>
      </c>
      <c r="D56" s="494" t="s">
        <v>192</v>
      </c>
      <c r="E56" s="495">
        <v>0</v>
      </c>
      <c r="F56" s="494" t="s">
        <v>192</v>
      </c>
      <c r="G56" s="496">
        <v>0</v>
      </c>
      <c r="H56" s="494" t="s">
        <v>192</v>
      </c>
      <c r="I56" s="496">
        <v>0</v>
      </c>
      <c r="J56" s="494" t="s">
        <v>192</v>
      </c>
      <c r="K56" s="496">
        <v>0</v>
      </c>
      <c r="L56" s="497">
        <v>0</v>
      </c>
    </row>
    <row r="57" spans="1:12" s="58" customFormat="1" ht="20.100000000000001" customHeight="1" x14ac:dyDescent="0.35">
      <c r="A57" s="398" t="s">
        <v>87</v>
      </c>
      <c r="B57" s="483" t="s">
        <v>90</v>
      </c>
      <c r="C57" s="543" t="s">
        <v>588</v>
      </c>
      <c r="D57" s="494" t="s">
        <v>192</v>
      </c>
      <c r="E57" s="495">
        <v>0</v>
      </c>
      <c r="F57" s="494" t="s">
        <v>192</v>
      </c>
      <c r="G57" s="496">
        <v>0</v>
      </c>
      <c r="H57" s="494" t="s">
        <v>192</v>
      </c>
      <c r="I57" s="496">
        <v>0</v>
      </c>
      <c r="J57" s="494" t="s">
        <v>192</v>
      </c>
      <c r="K57" s="496">
        <v>0</v>
      </c>
      <c r="L57" s="497">
        <v>0</v>
      </c>
    </row>
    <row r="58" spans="1:12" s="58" customFormat="1" ht="20.100000000000001" customHeight="1" x14ac:dyDescent="0.35">
      <c r="A58" s="398" t="s">
        <v>91</v>
      </c>
      <c r="B58" s="483" t="s">
        <v>92</v>
      </c>
      <c r="C58" s="543" t="s">
        <v>153</v>
      </c>
      <c r="D58" s="494" t="s">
        <v>192</v>
      </c>
      <c r="E58" s="495">
        <v>0</v>
      </c>
      <c r="F58" s="494" t="s">
        <v>192</v>
      </c>
      <c r="G58" s="496">
        <v>0</v>
      </c>
      <c r="H58" s="494" t="s">
        <v>192</v>
      </c>
      <c r="I58" s="496">
        <v>0</v>
      </c>
      <c r="J58" s="494" t="s">
        <v>192</v>
      </c>
      <c r="K58" s="496">
        <v>0</v>
      </c>
      <c r="L58" s="497">
        <v>0</v>
      </c>
    </row>
    <row r="59" spans="1:12" s="58" customFormat="1" ht="20.100000000000001" customHeight="1" x14ac:dyDescent="0.35">
      <c r="A59" s="398" t="s">
        <v>93</v>
      </c>
      <c r="B59" s="483" t="s">
        <v>94</v>
      </c>
      <c r="C59" s="543" t="s">
        <v>428</v>
      </c>
      <c r="D59" s="494" t="s">
        <v>192</v>
      </c>
      <c r="E59" s="495">
        <v>0</v>
      </c>
      <c r="F59" s="494" t="s">
        <v>192</v>
      </c>
      <c r="G59" s="496">
        <v>0</v>
      </c>
      <c r="H59" s="494" t="s">
        <v>192</v>
      </c>
      <c r="I59" s="496">
        <v>0</v>
      </c>
      <c r="J59" s="494" t="s">
        <v>192</v>
      </c>
      <c r="K59" s="496">
        <v>0</v>
      </c>
      <c r="L59" s="497">
        <v>0</v>
      </c>
    </row>
    <row r="60" spans="1:12" s="58" customFormat="1" ht="20.100000000000001" customHeight="1" x14ac:dyDescent="0.35">
      <c r="A60" s="398" t="s">
        <v>93</v>
      </c>
      <c r="B60" s="483" t="s">
        <v>584</v>
      </c>
      <c r="C60" s="543" t="s">
        <v>153</v>
      </c>
      <c r="D60" s="494" t="s">
        <v>192</v>
      </c>
      <c r="E60" s="495">
        <v>0</v>
      </c>
      <c r="F60" s="494" t="s">
        <v>192</v>
      </c>
      <c r="G60" s="496">
        <v>0</v>
      </c>
      <c r="H60" s="494" t="s">
        <v>192</v>
      </c>
      <c r="I60" s="496">
        <v>0</v>
      </c>
      <c r="J60" s="494" t="s">
        <v>192</v>
      </c>
      <c r="K60" s="496">
        <v>0</v>
      </c>
      <c r="L60" s="497">
        <v>0</v>
      </c>
    </row>
    <row r="61" spans="1:12" s="58" customFormat="1" ht="20.100000000000001" customHeight="1" x14ac:dyDescent="0.35">
      <c r="A61" s="398" t="s">
        <v>96</v>
      </c>
      <c r="B61" s="483" t="s">
        <v>97</v>
      </c>
      <c r="C61" s="543" t="s">
        <v>153</v>
      </c>
      <c r="D61" s="494" t="s">
        <v>458</v>
      </c>
      <c r="E61" s="495">
        <v>0</v>
      </c>
      <c r="F61" s="494" t="s">
        <v>192</v>
      </c>
      <c r="G61" s="496">
        <v>0</v>
      </c>
      <c r="H61" s="494" t="s">
        <v>192</v>
      </c>
      <c r="I61" s="496">
        <v>0</v>
      </c>
      <c r="J61" s="494" t="s">
        <v>192</v>
      </c>
      <c r="K61" s="496">
        <v>0</v>
      </c>
      <c r="L61" s="497">
        <v>0</v>
      </c>
    </row>
    <row r="62" spans="1:12" s="58" customFormat="1" ht="20.100000000000001" customHeight="1" x14ac:dyDescent="0.35">
      <c r="A62" s="398" t="s">
        <v>96</v>
      </c>
      <c r="B62" s="483" t="s">
        <v>599</v>
      </c>
      <c r="C62" s="543" t="s">
        <v>153</v>
      </c>
      <c r="D62" s="494" t="s">
        <v>192</v>
      </c>
      <c r="E62" s="495">
        <v>0</v>
      </c>
      <c r="F62" s="494" t="s">
        <v>192</v>
      </c>
      <c r="G62" s="496">
        <v>0</v>
      </c>
      <c r="H62" s="494" t="s">
        <v>192</v>
      </c>
      <c r="I62" s="496">
        <v>0</v>
      </c>
      <c r="J62" s="494" t="s">
        <v>192</v>
      </c>
      <c r="K62" s="496">
        <v>0</v>
      </c>
      <c r="L62" s="497">
        <v>0</v>
      </c>
    </row>
    <row r="63" spans="1:12" s="58" customFormat="1" ht="20.100000000000001" customHeight="1" x14ac:dyDescent="0.35">
      <c r="A63" s="398" t="s">
        <v>96</v>
      </c>
      <c r="B63" s="483" t="s">
        <v>98</v>
      </c>
      <c r="C63" s="543" t="s">
        <v>153</v>
      </c>
      <c r="D63" s="494" t="s">
        <v>192</v>
      </c>
      <c r="E63" s="495">
        <v>0</v>
      </c>
      <c r="F63" s="494" t="s">
        <v>192</v>
      </c>
      <c r="G63" s="496">
        <v>0</v>
      </c>
      <c r="H63" s="494" t="s">
        <v>192</v>
      </c>
      <c r="I63" s="496">
        <v>0</v>
      </c>
      <c r="J63" s="494" t="s">
        <v>192</v>
      </c>
      <c r="K63" s="496">
        <v>0</v>
      </c>
      <c r="L63" s="497">
        <v>0</v>
      </c>
    </row>
    <row r="64" spans="1:12" s="58" customFormat="1" ht="20.100000000000001" customHeight="1" x14ac:dyDescent="0.35">
      <c r="A64" s="398" t="s">
        <v>96</v>
      </c>
      <c r="B64" s="483" t="s">
        <v>99</v>
      </c>
      <c r="C64" s="543" t="s">
        <v>153</v>
      </c>
      <c r="D64" s="494" t="s">
        <v>192</v>
      </c>
      <c r="E64" s="495">
        <v>0</v>
      </c>
      <c r="F64" s="494" t="s">
        <v>192</v>
      </c>
      <c r="G64" s="496">
        <v>0</v>
      </c>
      <c r="H64" s="494" t="s">
        <v>192</v>
      </c>
      <c r="I64" s="496">
        <v>0</v>
      </c>
      <c r="J64" s="494" t="s">
        <v>192</v>
      </c>
      <c r="K64" s="496">
        <v>0</v>
      </c>
      <c r="L64" s="497">
        <v>0</v>
      </c>
    </row>
    <row r="65" spans="1:12" s="58" customFormat="1" ht="20.100000000000001" customHeight="1" x14ac:dyDescent="0.35">
      <c r="A65" s="398" t="s">
        <v>100</v>
      </c>
      <c r="B65" s="483" t="s">
        <v>101</v>
      </c>
      <c r="C65" s="543" t="s">
        <v>428</v>
      </c>
      <c r="D65" s="494" t="s">
        <v>192</v>
      </c>
      <c r="E65" s="495">
        <v>0</v>
      </c>
      <c r="F65" s="494" t="s">
        <v>192</v>
      </c>
      <c r="G65" s="496">
        <v>0</v>
      </c>
      <c r="H65" s="494" t="s">
        <v>192</v>
      </c>
      <c r="I65" s="496">
        <v>0</v>
      </c>
      <c r="J65" s="494" t="s">
        <v>192</v>
      </c>
      <c r="K65" s="496">
        <v>0</v>
      </c>
      <c r="L65" s="497">
        <v>0</v>
      </c>
    </row>
    <row r="66" spans="1:12" s="58" customFormat="1" ht="20.100000000000001" customHeight="1" x14ac:dyDescent="0.35">
      <c r="A66" s="398" t="s">
        <v>100</v>
      </c>
      <c r="B66" s="483" t="s">
        <v>102</v>
      </c>
      <c r="C66" s="543" t="s">
        <v>153</v>
      </c>
      <c r="D66" s="494" t="s">
        <v>192</v>
      </c>
      <c r="E66" s="495">
        <v>0</v>
      </c>
      <c r="F66" s="494" t="s">
        <v>192</v>
      </c>
      <c r="G66" s="496">
        <v>0</v>
      </c>
      <c r="H66" s="494" t="s">
        <v>192</v>
      </c>
      <c r="I66" s="496">
        <v>0</v>
      </c>
      <c r="J66" s="494" t="s">
        <v>192</v>
      </c>
      <c r="K66" s="496">
        <v>0</v>
      </c>
      <c r="L66" s="497">
        <v>0</v>
      </c>
    </row>
    <row r="67" spans="1:12" s="58" customFormat="1" ht="20.100000000000001" customHeight="1" x14ac:dyDescent="0.35">
      <c r="A67" s="398" t="s">
        <v>103</v>
      </c>
      <c r="B67" s="483" t="s">
        <v>104</v>
      </c>
      <c r="C67" s="543" t="s">
        <v>153</v>
      </c>
      <c r="D67" s="494" t="s">
        <v>192</v>
      </c>
      <c r="E67" s="495">
        <v>0</v>
      </c>
      <c r="F67" s="494" t="s">
        <v>192</v>
      </c>
      <c r="G67" s="496">
        <v>0</v>
      </c>
      <c r="H67" s="494" t="s">
        <v>192</v>
      </c>
      <c r="I67" s="496">
        <v>0</v>
      </c>
      <c r="J67" s="494" t="s">
        <v>192</v>
      </c>
      <c r="K67" s="496">
        <v>0</v>
      </c>
      <c r="L67" s="497">
        <v>0</v>
      </c>
    </row>
    <row r="68" spans="1:12" s="58" customFormat="1" ht="20.100000000000001" customHeight="1" x14ac:dyDescent="0.35">
      <c r="A68" s="398" t="s">
        <v>105</v>
      </c>
      <c r="B68" s="483" t="s">
        <v>106</v>
      </c>
      <c r="C68" s="543" t="s">
        <v>153</v>
      </c>
      <c r="D68" s="494" t="s">
        <v>192</v>
      </c>
      <c r="E68" s="495">
        <v>0</v>
      </c>
      <c r="F68" s="494" t="s">
        <v>192</v>
      </c>
      <c r="G68" s="496">
        <v>0</v>
      </c>
      <c r="H68" s="494" t="s">
        <v>192</v>
      </c>
      <c r="I68" s="496">
        <v>0</v>
      </c>
      <c r="J68" s="494" t="s">
        <v>192</v>
      </c>
      <c r="K68" s="496">
        <v>0</v>
      </c>
      <c r="L68" s="497">
        <v>0</v>
      </c>
    </row>
    <row r="69" spans="1:12" s="58" customFormat="1" ht="20.100000000000001" customHeight="1" x14ac:dyDescent="0.35">
      <c r="A69" s="398" t="s">
        <v>107</v>
      </c>
      <c r="B69" s="483" t="s">
        <v>108</v>
      </c>
      <c r="C69" s="543" t="s">
        <v>153</v>
      </c>
      <c r="D69" s="494" t="s">
        <v>192</v>
      </c>
      <c r="E69" s="495">
        <v>0</v>
      </c>
      <c r="F69" s="494" t="s">
        <v>192</v>
      </c>
      <c r="G69" s="496">
        <v>0</v>
      </c>
      <c r="H69" s="494" t="s">
        <v>192</v>
      </c>
      <c r="I69" s="496">
        <v>0</v>
      </c>
      <c r="J69" s="494" t="s">
        <v>192</v>
      </c>
      <c r="K69" s="496">
        <v>0</v>
      </c>
      <c r="L69" s="497">
        <v>0</v>
      </c>
    </row>
    <row r="70" spans="1:12" s="58" customFormat="1" ht="20.100000000000001" customHeight="1" x14ac:dyDescent="0.35">
      <c r="A70" s="398" t="s">
        <v>109</v>
      </c>
      <c r="B70" s="483" t="s">
        <v>110</v>
      </c>
      <c r="C70" s="543" t="s">
        <v>588</v>
      </c>
      <c r="D70" s="494" t="s">
        <v>192</v>
      </c>
      <c r="E70" s="495">
        <v>0</v>
      </c>
      <c r="F70" s="494" t="s">
        <v>192</v>
      </c>
      <c r="G70" s="496">
        <v>0</v>
      </c>
      <c r="H70" s="494" t="s">
        <v>192</v>
      </c>
      <c r="I70" s="496">
        <v>0</v>
      </c>
      <c r="J70" s="494" t="s">
        <v>192</v>
      </c>
      <c r="K70" s="496">
        <v>0</v>
      </c>
      <c r="L70" s="497">
        <v>0</v>
      </c>
    </row>
    <row r="71" spans="1:12" s="58" customFormat="1" ht="20.100000000000001" customHeight="1" x14ac:dyDescent="0.35">
      <c r="A71" s="398" t="s">
        <v>111</v>
      </c>
      <c r="B71" s="483" t="s">
        <v>112</v>
      </c>
      <c r="C71" s="543" t="s">
        <v>153</v>
      </c>
      <c r="D71" s="494" t="s">
        <v>192</v>
      </c>
      <c r="E71" s="495">
        <v>0</v>
      </c>
      <c r="F71" s="494" t="s">
        <v>192</v>
      </c>
      <c r="G71" s="496">
        <v>0</v>
      </c>
      <c r="H71" s="494" t="s">
        <v>192</v>
      </c>
      <c r="I71" s="496">
        <v>0</v>
      </c>
      <c r="J71" s="494" t="s">
        <v>192</v>
      </c>
      <c r="K71" s="496">
        <v>0</v>
      </c>
      <c r="L71" s="497">
        <v>0</v>
      </c>
    </row>
    <row r="72" spans="1:12" ht="24.95" customHeight="1" thickBot="1" x14ac:dyDescent="0.4">
      <c r="A72" s="103"/>
      <c r="B72" s="104" t="s">
        <v>283</v>
      </c>
      <c r="C72" s="562"/>
      <c r="D72" s="161">
        <f>COUNTIF(D5:D71,"Yes")</f>
        <v>5</v>
      </c>
      <c r="E72" s="412">
        <f>SUM(E5:E71)</f>
        <v>2</v>
      </c>
      <c r="F72" s="162">
        <f>COUNTIF(F5:F71,"Yes")</f>
        <v>2</v>
      </c>
      <c r="G72" s="412">
        <f>SUM(G5:G71)</f>
        <v>0</v>
      </c>
      <c r="H72" s="162">
        <f>COUNTIF(H5:H71,"Yes")</f>
        <v>1</v>
      </c>
      <c r="I72" s="412">
        <f>SUM(I5:I71)</f>
        <v>0</v>
      </c>
      <c r="J72" s="161">
        <f>COUNTIF(J5:J71,"Yes")</f>
        <v>1</v>
      </c>
      <c r="K72" s="412">
        <f>SUM(K5:K71)</f>
        <v>0</v>
      </c>
      <c r="L72" s="412">
        <f>SUM(L5:L71)</f>
        <v>2</v>
      </c>
    </row>
    <row r="73" spans="1:12" s="194" customFormat="1" ht="20.100000000000001" customHeight="1" thickTop="1" x14ac:dyDescent="0.35">
      <c r="A73" s="228"/>
      <c r="B73" s="225" t="s">
        <v>333</v>
      </c>
      <c r="C73" s="225"/>
      <c r="D73" s="226"/>
      <c r="E73" s="227"/>
      <c r="F73" s="227"/>
      <c r="G73" s="226"/>
      <c r="H73" s="227"/>
      <c r="I73" s="227"/>
      <c r="J73" s="226"/>
      <c r="K73" s="227"/>
      <c r="L73" s="227"/>
    </row>
    <row r="74" spans="1:12" s="194" customFormat="1" ht="20.100000000000001" customHeight="1" thickBot="1" x14ac:dyDescent="0.4">
      <c r="A74" s="11" t="s">
        <v>262</v>
      </c>
      <c r="B74" s="190" t="s">
        <v>295</v>
      </c>
      <c r="C74" s="576" t="s">
        <v>153</v>
      </c>
      <c r="D74" s="165" t="s">
        <v>192</v>
      </c>
      <c r="E74" s="166">
        <v>0</v>
      </c>
      <c r="F74" s="165" t="s">
        <v>192</v>
      </c>
      <c r="G74" s="167">
        <v>0</v>
      </c>
      <c r="H74" s="165" t="s">
        <v>192</v>
      </c>
      <c r="I74" s="167">
        <v>0</v>
      </c>
      <c r="J74" s="165" t="s">
        <v>192</v>
      </c>
      <c r="K74" s="167">
        <v>0</v>
      </c>
      <c r="L74" s="168">
        <v>0</v>
      </c>
    </row>
    <row r="75" spans="1:12" s="194" customFormat="1" ht="20.100000000000001" customHeight="1" thickTop="1" x14ac:dyDescent="0.35">
      <c r="A75" s="228"/>
      <c r="B75" s="225" t="s">
        <v>334</v>
      </c>
      <c r="C75" s="225"/>
      <c r="D75" s="226"/>
      <c r="E75" s="227"/>
      <c r="F75" s="227"/>
      <c r="G75" s="226"/>
      <c r="H75" s="227"/>
      <c r="I75" s="227"/>
      <c r="J75" s="226"/>
      <c r="K75" s="227"/>
      <c r="L75" s="227"/>
    </row>
    <row r="76" spans="1:12" s="58" customFormat="1" ht="20.100000000000001" customHeight="1" x14ac:dyDescent="0.35">
      <c r="A76" s="13" t="s">
        <v>116</v>
      </c>
      <c r="B76" s="14" t="s">
        <v>117</v>
      </c>
      <c r="C76" s="546" t="s">
        <v>153</v>
      </c>
      <c r="D76" s="169" t="s">
        <v>192</v>
      </c>
      <c r="E76" s="170">
        <v>0</v>
      </c>
      <c r="F76" s="169" t="s">
        <v>192</v>
      </c>
      <c r="G76" s="171">
        <v>0</v>
      </c>
      <c r="H76" s="169" t="s">
        <v>192</v>
      </c>
      <c r="I76" s="171">
        <v>0</v>
      </c>
      <c r="J76" s="169" t="s">
        <v>458</v>
      </c>
      <c r="K76" s="171">
        <v>13</v>
      </c>
      <c r="L76" s="172">
        <v>13</v>
      </c>
    </row>
    <row r="77" spans="1:12" s="58" customFormat="1" ht="20.100000000000001" customHeight="1" x14ac:dyDescent="0.35">
      <c r="A77" s="11" t="s">
        <v>118</v>
      </c>
      <c r="B77" s="12" t="s">
        <v>119</v>
      </c>
      <c r="C77" s="529" t="s">
        <v>420</v>
      </c>
      <c r="D77" s="165" t="s">
        <v>463</v>
      </c>
      <c r="E77" s="166" t="s">
        <v>214</v>
      </c>
      <c r="F77" s="165" t="s">
        <v>214</v>
      </c>
      <c r="G77" s="167" t="s">
        <v>214</v>
      </c>
      <c r="H77" s="165" t="s">
        <v>214</v>
      </c>
      <c r="I77" s="167" t="s">
        <v>214</v>
      </c>
      <c r="J77" s="165" t="s">
        <v>214</v>
      </c>
      <c r="K77" s="167" t="s">
        <v>214</v>
      </c>
      <c r="L77" s="168" t="s">
        <v>214</v>
      </c>
    </row>
    <row r="78" spans="1:12" s="58" customFormat="1" ht="20.100000000000001" customHeight="1" x14ac:dyDescent="0.35">
      <c r="A78" s="13" t="s">
        <v>120</v>
      </c>
      <c r="B78" s="14" t="s">
        <v>121</v>
      </c>
      <c r="C78" s="546" t="s">
        <v>153</v>
      </c>
      <c r="D78" s="169" t="s">
        <v>192</v>
      </c>
      <c r="E78" s="170">
        <v>0</v>
      </c>
      <c r="F78" s="169" t="s">
        <v>192</v>
      </c>
      <c r="G78" s="171">
        <v>0</v>
      </c>
      <c r="H78" s="169" t="s">
        <v>192</v>
      </c>
      <c r="I78" s="171">
        <v>0</v>
      </c>
      <c r="J78" s="169" t="s">
        <v>192</v>
      </c>
      <c r="K78" s="171">
        <v>0</v>
      </c>
      <c r="L78" s="172">
        <v>0</v>
      </c>
    </row>
    <row r="79" spans="1:12" s="58" customFormat="1" ht="20.100000000000001" customHeight="1" x14ac:dyDescent="0.35">
      <c r="A79" s="11" t="s">
        <v>122</v>
      </c>
      <c r="B79" s="12" t="s">
        <v>123</v>
      </c>
      <c r="C79" s="529" t="s">
        <v>153</v>
      </c>
      <c r="D79" s="165" t="s">
        <v>192</v>
      </c>
      <c r="E79" s="166">
        <v>0</v>
      </c>
      <c r="F79" s="165" t="s">
        <v>192</v>
      </c>
      <c r="G79" s="167">
        <v>0</v>
      </c>
      <c r="H79" s="165" t="s">
        <v>192</v>
      </c>
      <c r="I79" s="167">
        <v>0</v>
      </c>
      <c r="J79" s="165" t="s">
        <v>192</v>
      </c>
      <c r="K79" s="167">
        <v>0</v>
      </c>
      <c r="L79" s="168">
        <v>0</v>
      </c>
    </row>
    <row r="80" spans="1:12" s="58" customFormat="1" ht="20.100000000000001" customHeight="1" x14ac:dyDescent="0.35">
      <c r="A80" s="13" t="s">
        <v>124</v>
      </c>
      <c r="B80" s="14" t="s">
        <v>125</v>
      </c>
      <c r="C80" s="546" t="s">
        <v>590</v>
      </c>
      <c r="D80" s="169" t="s">
        <v>192</v>
      </c>
      <c r="E80" s="170">
        <v>0</v>
      </c>
      <c r="F80" s="169" t="s">
        <v>192</v>
      </c>
      <c r="G80" s="171">
        <v>0</v>
      </c>
      <c r="H80" s="169" t="s">
        <v>192</v>
      </c>
      <c r="I80" s="171">
        <v>0</v>
      </c>
      <c r="J80" s="169" t="s">
        <v>192</v>
      </c>
      <c r="K80" s="171">
        <v>0</v>
      </c>
      <c r="L80" s="172">
        <v>0</v>
      </c>
    </row>
    <row r="81" spans="1:12" s="58" customFormat="1" ht="20.100000000000001" customHeight="1" x14ac:dyDescent="0.35">
      <c r="A81" s="11" t="s">
        <v>124</v>
      </c>
      <c r="B81" s="12" t="s">
        <v>126</v>
      </c>
      <c r="C81" s="529" t="s">
        <v>153</v>
      </c>
      <c r="D81" s="165" t="s">
        <v>192</v>
      </c>
      <c r="E81" s="166">
        <v>0</v>
      </c>
      <c r="F81" s="165" t="s">
        <v>192</v>
      </c>
      <c r="G81" s="167">
        <v>0</v>
      </c>
      <c r="H81" s="165" t="s">
        <v>192</v>
      </c>
      <c r="I81" s="167">
        <v>0</v>
      </c>
      <c r="J81" s="165" t="s">
        <v>192</v>
      </c>
      <c r="K81" s="167">
        <v>0</v>
      </c>
      <c r="L81" s="168">
        <v>0</v>
      </c>
    </row>
    <row r="82" spans="1:12" s="58" customFormat="1" ht="20.100000000000001" customHeight="1" x14ac:dyDescent="0.35">
      <c r="A82" s="13" t="s">
        <v>127</v>
      </c>
      <c r="B82" s="14" t="s">
        <v>128</v>
      </c>
      <c r="C82" s="546" t="s">
        <v>590</v>
      </c>
      <c r="D82" s="169" t="s">
        <v>192</v>
      </c>
      <c r="E82" s="170">
        <v>0</v>
      </c>
      <c r="F82" s="169" t="s">
        <v>192</v>
      </c>
      <c r="G82" s="171">
        <v>0</v>
      </c>
      <c r="H82" s="169" t="s">
        <v>192</v>
      </c>
      <c r="I82" s="171">
        <v>0</v>
      </c>
      <c r="J82" s="169" t="s">
        <v>192</v>
      </c>
      <c r="K82" s="171">
        <v>0</v>
      </c>
      <c r="L82" s="172">
        <v>0</v>
      </c>
    </row>
    <row r="83" spans="1:12" s="58" customFormat="1" ht="20.100000000000001" customHeight="1" x14ac:dyDescent="0.35">
      <c r="A83" s="11" t="s">
        <v>127</v>
      </c>
      <c r="B83" s="12" t="s">
        <v>419</v>
      </c>
      <c r="C83" s="529" t="s">
        <v>420</v>
      </c>
      <c r="D83" s="165" t="s">
        <v>214</v>
      </c>
      <c r="E83" s="166" t="s">
        <v>214</v>
      </c>
      <c r="F83" s="165" t="s">
        <v>214</v>
      </c>
      <c r="G83" s="167" t="s">
        <v>214</v>
      </c>
      <c r="H83" s="165" t="s">
        <v>214</v>
      </c>
      <c r="I83" s="167" t="s">
        <v>214</v>
      </c>
      <c r="J83" s="165" t="s">
        <v>214</v>
      </c>
      <c r="K83" s="167" t="s">
        <v>214</v>
      </c>
      <c r="L83" s="168" t="s">
        <v>214</v>
      </c>
    </row>
    <row r="84" spans="1:12" s="58" customFormat="1" ht="20.100000000000001" customHeight="1" x14ac:dyDescent="0.35">
      <c r="A84" s="13" t="s">
        <v>127</v>
      </c>
      <c r="B84" s="14" t="s">
        <v>418</v>
      </c>
      <c r="C84" s="546" t="s">
        <v>420</v>
      </c>
      <c r="D84" s="169" t="s">
        <v>214</v>
      </c>
      <c r="E84" s="170" t="s">
        <v>214</v>
      </c>
      <c r="F84" s="169" t="s">
        <v>214</v>
      </c>
      <c r="G84" s="171" t="s">
        <v>214</v>
      </c>
      <c r="H84" s="169" t="s">
        <v>214</v>
      </c>
      <c r="I84" s="171" t="s">
        <v>214</v>
      </c>
      <c r="J84" s="169" t="s">
        <v>214</v>
      </c>
      <c r="K84" s="171" t="s">
        <v>214</v>
      </c>
      <c r="L84" s="172" t="s">
        <v>214</v>
      </c>
    </row>
    <row r="85" spans="1:12" s="58" customFormat="1" ht="20.100000000000001" customHeight="1" x14ac:dyDescent="0.35">
      <c r="A85" s="11" t="s">
        <v>129</v>
      </c>
      <c r="B85" s="12" t="s">
        <v>130</v>
      </c>
      <c r="C85" s="529" t="s">
        <v>153</v>
      </c>
      <c r="D85" s="165" t="s">
        <v>192</v>
      </c>
      <c r="E85" s="166">
        <v>0</v>
      </c>
      <c r="F85" s="165" t="s">
        <v>192</v>
      </c>
      <c r="G85" s="167">
        <v>0</v>
      </c>
      <c r="H85" s="165" t="s">
        <v>192</v>
      </c>
      <c r="I85" s="167">
        <v>0</v>
      </c>
      <c r="J85" s="165" t="s">
        <v>192</v>
      </c>
      <c r="K85" s="167">
        <v>0</v>
      </c>
      <c r="L85" s="168">
        <v>0</v>
      </c>
    </row>
    <row r="86" spans="1:12" s="402" customFormat="1" ht="24.95" customHeight="1" x14ac:dyDescent="0.35">
      <c r="A86" s="636" t="s">
        <v>464</v>
      </c>
      <c r="B86" s="636"/>
      <c r="C86" s="531"/>
      <c r="D86" s="200"/>
      <c r="E86" s="403"/>
      <c r="F86" s="200"/>
      <c r="G86" s="403"/>
      <c r="H86" s="403"/>
      <c r="I86" s="403"/>
      <c r="J86" s="200"/>
      <c r="K86" s="197"/>
      <c r="L86" s="200"/>
    </row>
    <row r="87" spans="1:12" x14ac:dyDescent="0.35">
      <c r="A87" s="156" t="s">
        <v>611</v>
      </c>
      <c r="B87" s="156"/>
      <c r="C87" s="156"/>
    </row>
    <row r="88" spans="1:12" x14ac:dyDescent="0.35">
      <c r="A88" s="17" t="s">
        <v>487</v>
      </c>
    </row>
    <row r="90" spans="1:12" ht="13.9" x14ac:dyDescent="0.4">
      <c r="A90" s="6" t="s">
        <v>198</v>
      </c>
    </row>
    <row r="92" spans="1:12" ht="30.75" customHeight="1" x14ac:dyDescent="0.4">
      <c r="A92" s="134" t="s">
        <v>340</v>
      </c>
      <c r="B92" s="10" t="s">
        <v>7</v>
      </c>
      <c r="C92" s="582" t="s">
        <v>587</v>
      </c>
      <c r="D92" s="638" t="s">
        <v>199</v>
      </c>
      <c r="E92" s="638"/>
      <c r="F92" s="638"/>
      <c r="G92" s="638"/>
      <c r="H92" s="638"/>
      <c r="I92" s="638"/>
      <c r="J92" s="638"/>
      <c r="K92" s="638"/>
    </row>
    <row r="93" spans="1:12" s="58" customFormat="1" ht="20.100000000000001" customHeight="1" x14ac:dyDescent="0.35">
      <c r="A93" s="11" t="s">
        <v>116</v>
      </c>
      <c r="B93" s="12" t="s">
        <v>117</v>
      </c>
      <c r="C93" s="532" t="s">
        <v>153</v>
      </c>
      <c r="D93" s="652" t="s">
        <v>558</v>
      </c>
      <c r="E93" s="652"/>
      <c r="F93" s="652"/>
      <c r="G93" s="652"/>
      <c r="H93" s="652"/>
      <c r="I93" s="652"/>
      <c r="J93" s="652"/>
      <c r="K93" s="652"/>
    </row>
    <row r="94" spans="1:12" ht="27.75" customHeight="1" x14ac:dyDescent="0.35">
      <c r="A94" s="156" t="s">
        <v>611</v>
      </c>
      <c r="B94" s="156"/>
      <c r="C94" s="156"/>
    </row>
    <row r="95" spans="1:12" x14ac:dyDescent="0.35">
      <c r="A95" s="17" t="s">
        <v>487</v>
      </c>
    </row>
  </sheetData>
  <autoFilter ref="A4:L4"/>
  <mergeCells count="8">
    <mergeCell ref="A2:B2"/>
    <mergeCell ref="D92:K92"/>
    <mergeCell ref="D93:K93"/>
    <mergeCell ref="D3:E3"/>
    <mergeCell ref="F3:G3"/>
    <mergeCell ref="H3:I3"/>
    <mergeCell ref="J3:K3"/>
    <mergeCell ref="A86:B86"/>
  </mergeCells>
  <conditionalFormatting sqref="A5:L71">
    <cfRule type="expression" dxfId="5" priority="1">
      <formula>MOD(ROW(),2)=0</formula>
    </cfRule>
  </conditionalFormatting>
  <hyperlinks>
    <hyperlink ref="A2:B2" location="TOC!A1" display="Return to Table of Contents"/>
  </hyperlinks>
  <pageMargins left="0.25" right="0.25" top="0.75" bottom="0.75" header="0.3" footer="0.3"/>
  <pageSetup scale="48" fitToHeight="0" orientation="portrait" horizontalDpi="1200" verticalDpi="1200" r:id="rId1"/>
  <headerFooter>
    <oddHeader>&amp;L2021-22 &amp;"Arial,Italic"Survey of Dental Education
&amp;"Arial,Regular"Report 2 - Tuition, Admission, and Attrition</oddHeader>
  </headerFooter>
  <rowBreaks count="1" manualBreakCount="1">
    <brk id="72" max="11" man="1"/>
  </rowBreaks>
  <ignoredErrors>
    <ignoredError sqref="F72:H72 E72 I72:J72"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10"/>
  <sheetViews>
    <sheetView zoomScaleNormal="100" workbookViewId="0">
      <pane ySplit="4" topLeftCell="A5" activePane="bottomLeft" state="frozen"/>
      <selection pane="bottomLeft"/>
    </sheetView>
  </sheetViews>
  <sheetFormatPr defaultColWidth="9.1328125" defaultRowHeight="13.5" x14ac:dyDescent="0.35"/>
  <cols>
    <col min="1" max="1" width="12.1328125" style="7" customWidth="1"/>
    <col min="2" max="2" width="54.33203125" style="9" customWidth="1"/>
    <col min="3" max="3" width="24.1328125" style="9" customWidth="1"/>
    <col min="4" max="9" width="12.6640625" style="7" customWidth="1"/>
    <col min="10" max="16384" width="9.1328125" style="7"/>
  </cols>
  <sheetData>
    <row r="1" spans="1:9" ht="13.9" x14ac:dyDescent="0.4">
      <c r="A1" s="360" t="s">
        <v>559</v>
      </c>
      <c r="B1" s="312"/>
      <c r="C1" s="312"/>
      <c r="D1" s="312"/>
      <c r="E1" s="312"/>
      <c r="F1" s="312"/>
      <c r="G1" s="312"/>
      <c r="H1" s="312"/>
      <c r="I1" s="312"/>
    </row>
    <row r="2" spans="1:9" ht="23.25" customHeight="1" x14ac:dyDescent="0.35">
      <c r="A2" s="599" t="s">
        <v>0</v>
      </c>
      <c r="B2" s="599"/>
      <c r="C2" s="524"/>
    </row>
    <row r="3" spans="1:9" ht="15" customHeight="1" x14ac:dyDescent="0.4">
      <c r="A3" s="638" t="s">
        <v>331</v>
      </c>
      <c r="B3" s="638" t="s">
        <v>332</v>
      </c>
      <c r="C3" s="528"/>
      <c r="D3" s="654" t="s">
        <v>194</v>
      </c>
      <c r="E3" s="654" t="s">
        <v>48</v>
      </c>
      <c r="F3" s="654" t="s">
        <v>285</v>
      </c>
      <c r="G3" s="654" t="s">
        <v>59</v>
      </c>
      <c r="H3" s="654" t="s">
        <v>287</v>
      </c>
      <c r="I3" s="651" t="s">
        <v>200</v>
      </c>
    </row>
    <row r="4" spans="1:9" ht="36" customHeight="1" x14ac:dyDescent="0.4">
      <c r="A4" s="638"/>
      <c r="B4" s="638"/>
      <c r="C4" s="582" t="s">
        <v>587</v>
      </c>
      <c r="D4" s="654"/>
      <c r="E4" s="654"/>
      <c r="F4" s="654"/>
      <c r="G4" s="654"/>
      <c r="H4" s="654"/>
      <c r="I4" s="651"/>
    </row>
    <row r="5" spans="1:9" ht="20.100000000000001" customHeight="1" x14ac:dyDescent="0.35">
      <c r="A5" s="398" t="s">
        <v>10</v>
      </c>
      <c r="B5" s="483" t="s">
        <v>11</v>
      </c>
      <c r="C5" s="543" t="s">
        <v>153</v>
      </c>
      <c r="D5" s="455" t="s">
        <v>458</v>
      </c>
      <c r="E5" s="455" t="s">
        <v>192</v>
      </c>
      <c r="F5" s="455" t="s">
        <v>192</v>
      </c>
      <c r="G5" s="455" t="s">
        <v>192</v>
      </c>
      <c r="H5" s="455" t="s">
        <v>192</v>
      </c>
      <c r="I5" s="494" t="s">
        <v>192</v>
      </c>
    </row>
    <row r="6" spans="1:9" ht="20.100000000000001" customHeight="1" x14ac:dyDescent="0.35">
      <c r="A6" s="398" t="s">
        <v>12</v>
      </c>
      <c r="B6" s="483" t="s">
        <v>13</v>
      </c>
      <c r="C6" s="543" t="s">
        <v>428</v>
      </c>
      <c r="D6" s="455" t="s">
        <v>192</v>
      </c>
      <c r="E6" s="455" t="s">
        <v>192</v>
      </c>
      <c r="F6" s="455" t="s">
        <v>458</v>
      </c>
      <c r="G6" s="455" t="s">
        <v>192</v>
      </c>
      <c r="H6" s="455" t="s">
        <v>458</v>
      </c>
      <c r="I6" s="494" t="s">
        <v>192</v>
      </c>
    </row>
    <row r="7" spans="1:9" ht="20.100000000000001" customHeight="1" x14ac:dyDescent="0.35">
      <c r="A7" s="398" t="s">
        <v>12</v>
      </c>
      <c r="B7" s="483" t="s">
        <v>14</v>
      </c>
      <c r="C7" s="543" t="s">
        <v>428</v>
      </c>
      <c r="D7" s="455" t="s">
        <v>192</v>
      </c>
      <c r="E7" s="455" t="s">
        <v>192</v>
      </c>
      <c r="F7" s="455" t="s">
        <v>458</v>
      </c>
      <c r="G7" s="455" t="s">
        <v>192</v>
      </c>
      <c r="H7" s="455" t="s">
        <v>192</v>
      </c>
      <c r="I7" s="494" t="s">
        <v>192</v>
      </c>
    </row>
    <row r="8" spans="1:9" ht="20.100000000000001" customHeight="1" x14ac:dyDescent="0.35">
      <c r="A8" s="398" t="s">
        <v>15</v>
      </c>
      <c r="B8" s="483" t="s">
        <v>16</v>
      </c>
      <c r="C8" s="543" t="s">
        <v>428</v>
      </c>
      <c r="D8" s="455" t="s">
        <v>192</v>
      </c>
      <c r="E8" s="455" t="s">
        <v>192</v>
      </c>
      <c r="F8" s="455" t="s">
        <v>192</v>
      </c>
      <c r="G8" s="455" t="s">
        <v>192</v>
      </c>
      <c r="H8" s="455" t="s">
        <v>192</v>
      </c>
      <c r="I8" s="494" t="s">
        <v>458</v>
      </c>
    </row>
    <row r="9" spans="1:9" ht="20.100000000000001" customHeight="1" x14ac:dyDescent="0.35">
      <c r="A9" s="398" t="s">
        <v>15</v>
      </c>
      <c r="B9" s="483" t="s">
        <v>17</v>
      </c>
      <c r="C9" s="543" t="s">
        <v>153</v>
      </c>
      <c r="D9" s="455" t="s">
        <v>458</v>
      </c>
      <c r="E9" s="455" t="s">
        <v>192</v>
      </c>
      <c r="F9" s="455" t="s">
        <v>192</v>
      </c>
      <c r="G9" s="455" t="s">
        <v>458</v>
      </c>
      <c r="H9" s="455" t="s">
        <v>192</v>
      </c>
      <c r="I9" s="494" t="s">
        <v>192</v>
      </c>
    </row>
    <row r="10" spans="1:9" ht="20.100000000000001" customHeight="1" x14ac:dyDescent="0.35">
      <c r="A10" s="398" t="s">
        <v>15</v>
      </c>
      <c r="B10" s="483" t="s">
        <v>18</v>
      </c>
      <c r="C10" s="543" t="s">
        <v>153</v>
      </c>
      <c r="D10" s="455" t="s">
        <v>458</v>
      </c>
      <c r="E10" s="455" t="s">
        <v>192</v>
      </c>
      <c r="F10" s="455" t="s">
        <v>192</v>
      </c>
      <c r="G10" s="455" t="s">
        <v>192</v>
      </c>
      <c r="H10" s="455" t="s">
        <v>192</v>
      </c>
      <c r="I10" s="494" t="s">
        <v>192</v>
      </c>
    </row>
    <row r="11" spans="1:9" ht="20.100000000000001" customHeight="1" x14ac:dyDescent="0.35">
      <c r="A11" s="398" t="s">
        <v>15</v>
      </c>
      <c r="B11" s="483" t="s">
        <v>19</v>
      </c>
      <c r="C11" s="543" t="s">
        <v>428</v>
      </c>
      <c r="D11" s="455" t="s">
        <v>192</v>
      </c>
      <c r="E11" s="455" t="s">
        <v>192</v>
      </c>
      <c r="F11" s="455" t="s">
        <v>192</v>
      </c>
      <c r="G11" s="455" t="s">
        <v>192</v>
      </c>
      <c r="H11" s="455" t="s">
        <v>192</v>
      </c>
      <c r="I11" s="494" t="s">
        <v>192</v>
      </c>
    </row>
    <row r="12" spans="1:9" ht="20.100000000000001" customHeight="1" x14ac:dyDescent="0.35">
      <c r="A12" s="398" t="s">
        <v>15</v>
      </c>
      <c r="B12" s="483" t="s">
        <v>20</v>
      </c>
      <c r="C12" s="543" t="s">
        <v>428</v>
      </c>
      <c r="D12" s="455" t="s">
        <v>192</v>
      </c>
      <c r="E12" s="455" t="s">
        <v>192</v>
      </c>
      <c r="F12" s="455" t="s">
        <v>192</v>
      </c>
      <c r="G12" s="455" t="s">
        <v>192</v>
      </c>
      <c r="H12" s="455" t="s">
        <v>458</v>
      </c>
      <c r="I12" s="494" t="s">
        <v>192</v>
      </c>
    </row>
    <row r="13" spans="1:9" ht="20.100000000000001" customHeight="1" x14ac:dyDescent="0.35">
      <c r="A13" s="398" t="s">
        <v>15</v>
      </c>
      <c r="B13" s="483" t="s">
        <v>21</v>
      </c>
      <c r="C13" s="543" t="s">
        <v>428</v>
      </c>
      <c r="D13" s="455" t="s">
        <v>192</v>
      </c>
      <c r="E13" s="455" t="s">
        <v>192</v>
      </c>
      <c r="F13" s="455" t="s">
        <v>192</v>
      </c>
      <c r="G13" s="455" t="s">
        <v>192</v>
      </c>
      <c r="H13" s="455" t="s">
        <v>192</v>
      </c>
      <c r="I13" s="494" t="s">
        <v>192</v>
      </c>
    </row>
    <row r="14" spans="1:9" ht="20.100000000000001" customHeight="1" x14ac:dyDescent="0.35">
      <c r="A14" s="398" t="s">
        <v>22</v>
      </c>
      <c r="B14" s="483" t="s">
        <v>23</v>
      </c>
      <c r="C14" s="543" t="s">
        <v>153</v>
      </c>
      <c r="D14" s="455" t="s">
        <v>192</v>
      </c>
      <c r="E14" s="455" t="s">
        <v>192</v>
      </c>
      <c r="F14" s="455" t="s">
        <v>458</v>
      </c>
      <c r="G14" s="455" t="s">
        <v>192</v>
      </c>
      <c r="H14" s="455" t="s">
        <v>192</v>
      </c>
      <c r="I14" s="494" t="s">
        <v>192</v>
      </c>
    </row>
    <row r="15" spans="1:9" ht="20.100000000000001" customHeight="1" x14ac:dyDescent="0.35">
      <c r="A15" s="398" t="s">
        <v>24</v>
      </c>
      <c r="B15" s="483" t="s">
        <v>25</v>
      </c>
      <c r="C15" s="543" t="s">
        <v>153</v>
      </c>
      <c r="D15" s="455" t="s">
        <v>458</v>
      </c>
      <c r="E15" s="455" t="s">
        <v>192</v>
      </c>
      <c r="F15" s="455" t="s">
        <v>458</v>
      </c>
      <c r="G15" s="455" t="s">
        <v>458</v>
      </c>
      <c r="H15" s="455" t="s">
        <v>192</v>
      </c>
      <c r="I15" s="494" t="s">
        <v>458</v>
      </c>
    </row>
    <row r="16" spans="1:9" ht="20.100000000000001" customHeight="1" x14ac:dyDescent="0.35">
      <c r="A16" s="398" t="s">
        <v>26</v>
      </c>
      <c r="B16" s="483" t="s">
        <v>27</v>
      </c>
      <c r="C16" s="543" t="s">
        <v>428</v>
      </c>
      <c r="D16" s="455" t="s">
        <v>192</v>
      </c>
      <c r="E16" s="455" t="s">
        <v>192</v>
      </c>
      <c r="F16" s="455" t="s">
        <v>192</v>
      </c>
      <c r="G16" s="455" t="s">
        <v>192</v>
      </c>
      <c r="H16" s="455" t="s">
        <v>192</v>
      </c>
      <c r="I16" s="494" t="s">
        <v>192</v>
      </c>
    </row>
    <row r="17" spans="1:9" ht="20.100000000000001" customHeight="1" x14ac:dyDescent="0.35">
      <c r="A17" s="398" t="s">
        <v>28</v>
      </c>
      <c r="B17" s="483" t="s">
        <v>29</v>
      </c>
      <c r="C17" s="543" t="s">
        <v>153</v>
      </c>
      <c r="D17" s="455" t="s">
        <v>458</v>
      </c>
      <c r="E17" s="455" t="s">
        <v>192</v>
      </c>
      <c r="F17" s="455" t="s">
        <v>192</v>
      </c>
      <c r="G17" s="455" t="s">
        <v>192</v>
      </c>
      <c r="H17" s="455" t="s">
        <v>192</v>
      </c>
      <c r="I17" s="494" t="s">
        <v>458</v>
      </c>
    </row>
    <row r="18" spans="1:9" ht="20.100000000000001" customHeight="1" x14ac:dyDescent="0.35">
      <c r="A18" s="398" t="s">
        <v>28</v>
      </c>
      <c r="B18" s="483" t="s">
        <v>30</v>
      </c>
      <c r="C18" s="543" t="s">
        <v>428</v>
      </c>
      <c r="D18" s="455" t="s">
        <v>192</v>
      </c>
      <c r="E18" s="455" t="s">
        <v>192</v>
      </c>
      <c r="F18" s="455" t="s">
        <v>458</v>
      </c>
      <c r="G18" s="455" t="s">
        <v>192</v>
      </c>
      <c r="H18" s="455" t="s">
        <v>458</v>
      </c>
      <c r="I18" s="494" t="s">
        <v>458</v>
      </c>
    </row>
    <row r="19" spans="1:9" ht="20.100000000000001" customHeight="1" x14ac:dyDescent="0.35">
      <c r="A19" s="398" t="s">
        <v>28</v>
      </c>
      <c r="B19" s="483" t="s">
        <v>315</v>
      </c>
      <c r="C19" s="543" t="s">
        <v>428</v>
      </c>
      <c r="D19" s="455" t="s">
        <v>192</v>
      </c>
      <c r="E19" s="455" t="s">
        <v>192</v>
      </c>
      <c r="F19" s="455" t="s">
        <v>192</v>
      </c>
      <c r="G19" s="455" t="s">
        <v>192</v>
      </c>
      <c r="H19" s="455" t="s">
        <v>192</v>
      </c>
      <c r="I19" s="494" t="s">
        <v>458</v>
      </c>
    </row>
    <row r="20" spans="1:9" ht="20.100000000000001" customHeight="1" x14ac:dyDescent="0.35">
      <c r="A20" s="398" t="s">
        <v>31</v>
      </c>
      <c r="B20" s="483" t="s">
        <v>32</v>
      </c>
      <c r="C20" s="543" t="s">
        <v>153</v>
      </c>
      <c r="D20" s="455" t="s">
        <v>192</v>
      </c>
      <c r="E20" s="455" t="s">
        <v>192</v>
      </c>
      <c r="F20" s="455" t="s">
        <v>192</v>
      </c>
      <c r="G20" s="455" t="s">
        <v>458</v>
      </c>
      <c r="H20" s="455" t="s">
        <v>192</v>
      </c>
      <c r="I20" s="494" t="s">
        <v>458</v>
      </c>
    </row>
    <row r="21" spans="1:9" ht="20.100000000000001" customHeight="1" x14ac:dyDescent="0.35">
      <c r="A21" s="398" t="s">
        <v>33</v>
      </c>
      <c r="B21" s="483" t="s">
        <v>34</v>
      </c>
      <c r="C21" s="543" t="s">
        <v>153</v>
      </c>
      <c r="D21" s="455" t="s">
        <v>192</v>
      </c>
      <c r="E21" s="455" t="s">
        <v>192</v>
      </c>
      <c r="F21" s="455" t="s">
        <v>192</v>
      </c>
      <c r="G21" s="455" t="s">
        <v>192</v>
      </c>
      <c r="H21" s="455" t="s">
        <v>192</v>
      </c>
      <c r="I21" s="494" t="s">
        <v>458</v>
      </c>
    </row>
    <row r="22" spans="1:9" ht="20.100000000000001" customHeight="1" x14ac:dyDescent="0.35">
      <c r="A22" s="398" t="s">
        <v>33</v>
      </c>
      <c r="B22" s="483" t="s">
        <v>35</v>
      </c>
      <c r="C22" s="543" t="s">
        <v>153</v>
      </c>
      <c r="D22" s="455" t="s">
        <v>458</v>
      </c>
      <c r="E22" s="455" t="s">
        <v>192</v>
      </c>
      <c r="F22" s="455" t="s">
        <v>192</v>
      </c>
      <c r="G22" s="455" t="s">
        <v>192</v>
      </c>
      <c r="H22" s="455" t="s">
        <v>192</v>
      </c>
      <c r="I22" s="494" t="s">
        <v>458</v>
      </c>
    </row>
    <row r="23" spans="1:9" ht="20.100000000000001" customHeight="1" x14ac:dyDescent="0.35">
      <c r="A23" s="398" t="s">
        <v>33</v>
      </c>
      <c r="B23" s="483" t="s">
        <v>36</v>
      </c>
      <c r="C23" s="543" t="s">
        <v>428</v>
      </c>
      <c r="D23" s="455" t="s">
        <v>192</v>
      </c>
      <c r="E23" s="455" t="s">
        <v>192</v>
      </c>
      <c r="F23" s="455" t="s">
        <v>458</v>
      </c>
      <c r="G23" s="455" t="s">
        <v>458</v>
      </c>
      <c r="H23" s="455" t="s">
        <v>192</v>
      </c>
      <c r="I23" s="494" t="s">
        <v>192</v>
      </c>
    </row>
    <row r="24" spans="1:9" ht="20.100000000000001" customHeight="1" x14ac:dyDescent="0.35">
      <c r="A24" s="398" t="s">
        <v>37</v>
      </c>
      <c r="B24" s="483" t="s">
        <v>38</v>
      </c>
      <c r="C24" s="543" t="s">
        <v>153</v>
      </c>
      <c r="D24" s="455" t="s">
        <v>458</v>
      </c>
      <c r="E24" s="455" t="s">
        <v>192</v>
      </c>
      <c r="F24" s="455" t="s">
        <v>458</v>
      </c>
      <c r="G24" s="455" t="s">
        <v>192</v>
      </c>
      <c r="H24" s="455" t="s">
        <v>192</v>
      </c>
      <c r="I24" s="494" t="s">
        <v>192</v>
      </c>
    </row>
    <row r="25" spans="1:9" ht="20.100000000000001" customHeight="1" x14ac:dyDescent="0.35">
      <c r="A25" s="398" t="s">
        <v>39</v>
      </c>
      <c r="B25" s="483" t="s">
        <v>40</v>
      </c>
      <c r="C25" s="543" t="s">
        <v>153</v>
      </c>
      <c r="D25" s="455" t="s">
        <v>192</v>
      </c>
      <c r="E25" s="455" t="s">
        <v>192</v>
      </c>
      <c r="F25" s="455" t="s">
        <v>192</v>
      </c>
      <c r="G25" s="455" t="s">
        <v>192</v>
      </c>
      <c r="H25" s="455" t="s">
        <v>192</v>
      </c>
      <c r="I25" s="494" t="s">
        <v>192</v>
      </c>
    </row>
    <row r="26" spans="1:9" ht="20.100000000000001" customHeight="1" x14ac:dyDescent="0.35">
      <c r="A26" s="398" t="s">
        <v>41</v>
      </c>
      <c r="B26" s="483" t="s">
        <v>42</v>
      </c>
      <c r="C26" s="543" t="s">
        <v>153</v>
      </c>
      <c r="D26" s="455" t="s">
        <v>192</v>
      </c>
      <c r="E26" s="455" t="s">
        <v>192</v>
      </c>
      <c r="F26" s="455" t="s">
        <v>192</v>
      </c>
      <c r="G26" s="455" t="s">
        <v>192</v>
      </c>
      <c r="H26" s="455" t="s">
        <v>192</v>
      </c>
      <c r="I26" s="494" t="s">
        <v>192</v>
      </c>
    </row>
    <row r="27" spans="1:9" ht="20.100000000000001" customHeight="1" x14ac:dyDescent="0.35">
      <c r="A27" s="398" t="s">
        <v>41</v>
      </c>
      <c r="B27" s="483" t="s">
        <v>43</v>
      </c>
      <c r="C27" s="543" t="s">
        <v>153</v>
      </c>
      <c r="D27" s="455" t="s">
        <v>458</v>
      </c>
      <c r="E27" s="455" t="s">
        <v>192</v>
      </c>
      <c r="F27" s="455" t="s">
        <v>192</v>
      </c>
      <c r="G27" s="455" t="s">
        <v>458</v>
      </c>
      <c r="H27" s="455" t="s">
        <v>192</v>
      </c>
      <c r="I27" s="494" t="s">
        <v>458</v>
      </c>
    </row>
    <row r="28" spans="1:9" ht="20.100000000000001" customHeight="1" x14ac:dyDescent="0.35">
      <c r="A28" s="398" t="s">
        <v>44</v>
      </c>
      <c r="B28" s="483" t="s">
        <v>45</v>
      </c>
      <c r="C28" s="543" t="s">
        <v>153</v>
      </c>
      <c r="D28" s="455" t="s">
        <v>458</v>
      </c>
      <c r="E28" s="455" t="s">
        <v>192</v>
      </c>
      <c r="F28" s="455" t="s">
        <v>192</v>
      </c>
      <c r="G28" s="455" t="s">
        <v>192</v>
      </c>
      <c r="H28" s="455" t="s">
        <v>192</v>
      </c>
      <c r="I28" s="494" t="s">
        <v>192</v>
      </c>
    </row>
    <row r="29" spans="1:9" ht="20.100000000000001" customHeight="1" x14ac:dyDescent="0.35">
      <c r="A29" s="398" t="s">
        <v>46</v>
      </c>
      <c r="B29" s="483" t="s">
        <v>47</v>
      </c>
      <c r="C29" s="543" t="s">
        <v>428</v>
      </c>
      <c r="D29" s="455" t="s">
        <v>192</v>
      </c>
      <c r="E29" s="455" t="s">
        <v>192</v>
      </c>
      <c r="F29" s="455" t="s">
        <v>192</v>
      </c>
      <c r="G29" s="455" t="s">
        <v>192</v>
      </c>
      <c r="H29" s="455" t="s">
        <v>192</v>
      </c>
      <c r="I29" s="494" t="s">
        <v>458</v>
      </c>
    </row>
    <row r="30" spans="1:9" ht="20.100000000000001" customHeight="1" x14ac:dyDescent="0.35">
      <c r="A30" s="398" t="s">
        <v>48</v>
      </c>
      <c r="B30" s="483" t="s">
        <v>49</v>
      </c>
      <c r="C30" s="543" t="s">
        <v>153</v>
      </c>
      <c r="D30" s="455" t="s">
        <v>458</v>
      </c>
      <c r="E30" s="455" t="s">
        <v>192</v>
      </c>
      <c r="F30" s="455" t="s">
        <v>458</v>
      </c>
      <c r="G30" s="455" t="s">
        <v>458</v>
      </c>
      <c r="H30" s="455" t="s">
        <v>192</v>
      </c>
      <c r="I30" s="494" t="s">
        <v>192</v>
      </c>
    </row>
    <row r="31" spans="1:9" ht="20.100000000000001" customHeight="1" x14ac:dyDescent="0.35">
      <c r="A31" s="398" t="s">
        <v>50</v>
      </c>
      <c r="B31" s="483" t="s">
        <v>51</v>
      </c>
      <c r="C31" s="543" t="s">
        <v>428</v>
      </c>
      <c r="D31" s="455" t="s">
        <v>458</v>
      </c>
      <c r="E31" s="455" t="s">
        <v>192</v>
      </c>
      <c r="F31" s="455" t="s">
        <v>192</v>
      </c>
      <c r="G31" s="455" t="s">
        <v>192</v>
      </c>
      <c r="H31" s="455" t="s">
        <v>192</v>
      </c>
      <c r="I31" s="494" t="s">
        <v>192</v>
      </c>
    </row>
    <row r="32" spans="1:9" ht="20.100000000000001" customHeight="1" x14ac:dyDescent="0.35">
      <c r="A32" s="398" t="s">
        <v>50</v>
      </c>
      <c r="B32" s="483" t="s">
        <v>52</v>
      </c>
      <c r="C32" s="543" t="s">
        <v>428</v>
      </c>
      <c r="D32" s="455" t="s">
        <v>192</v>
      </c>
      <c r="E32" s="455" t="s">
        <v>192</v>
      </c>
      <c r="F32" s="455" t="s">
        <v>192</v>
      </c>
      <c r="G32" s="455" t="s">
        <v>192</v>
      </c>
      <c r="H32" s="455" t="s">
        <v>192</v>
      </c>
      <c r="I32" s="494" t="s">
        <v>192</v>
      </c>
    </row>
    <row r="33" spans="1:9" ht="20.100000000000001" customHeight="1" x14ac:dyDescent="0.35">
      <c r="A33" s="398" t="s">
        <v>50</v>
      </c>
      <c r="B33" s="483" t="s">
        <v>53</v>
      </c>
      <c r="C33" s="543" t="s">
        <v>428</v>
      </c>
      <c r="D33" s="455" t="s">
        <v>192</v>
      </c>
      <c r="E33" s="455" t="s">
        <v>192</v>
      </c>
      <c r="F33" s="455" t="s">
        <v>458</v>
      </c>
      <c r="G33" s="455" t="s">
        <v>458</v>
      </c>
      <c r="H33" s="455" t="s">
        <v>192</v>
      </c>
      <c r="I33" s="494" t="s">
        <v>192</v>
      </c>
    </row>
    <row r="34" spans="1:9" ht="20.100000000000001" customHeight="1" x14ac:dyDescent="0.35">
      <c r="A34" s="398" t="s">
        <v>54</v>
      </c>
      <c r="B34" s="483" t="s">
        <v>55</v>
      </c>
      <c r="C34" s="543" t="s">
        <v>428</v>
      </c>
      <c r="D34" s="455" t="s">
        <v>192</v>
      </c>
      <c r="E34" s="455" t="s">
        <v>192</v>
      </c>
      <c r="F34" s="455" t="s">
        <v>192</v>
      </c>
      <c r="G34" s="455" t="s">
        <v>192</v>
      </c>
      <c r="H34" s="455" t="s">
        <v>192</v>
      </c>
      <c r="I34" s="494" t="s">
        <v>458</v>
      </c>
    </row>
    <row r="35" spans="1:9" ht="20.100000000000001" customHeight="1" x14ac:dyDescent="0.35">
      <c r="A35" s="398" t="s">
        <v>54</v>
      </c>
      <c r="B35" s="483" t="s">
        <v>56</v>
      </c>
      <c r="C35" s="543" t="s">
        <v>153</v>
      </c>
      <c r="D35" s="455" t="s">
        <v>458</v>
      </c>
      <c r="E35" s="455" t="s">
        <v>192</v>
      </c>
      <c r="F35" s="455" t="s">
        <v>192</v>
      </c>
      <c r="G35" s="455" t="s">
        <v>192</v>
      </c>
      <c r="H35" s="455" t="s">
        <v>192</v>
      </c>
      <c r="I35" s="494" t="s">
        <v>192</v>
      </c>
    </row>
    <row r="36" spans="1:9" ht="20.100000000000001" customHeight="1" x14ac:dyDescent="0.35">
      <c r="A36" s="398" t="s">
        <v>57</v>
      </c>
      <c r="B36" s="483" t="s">
        <v>58</v>
      </c>
      <c r="C36" s="543" t="s">
        <v>153</v>
      </c>
      <c r="D36" s="455" t="s">
        <v>458</v>
      </c>
      <c r="E36" s="455" t="s">
        <v>192</v>
      </c>
      <c r="F36" s="455" t="s">
        <v>458</v>
      </c>
      <c r="G36" s="455" t="s">
        <v>458</v>
      </c>
      <c r="H36" s="455" t="s">
        <v>192</v>
      </c>
      <c r="I36" s="494" t="s">
        <v>192</v>
      </c>
    </row>
    <row r="37" spans="1:9" ht="20.100000000000001" customHeight="1" x14ac:dyDescent="0.35">
      <c r="A37" s="398" t="s">
        <v>59</v>
      </c>
      <c r="B37" s="483" t="s">
        <v>60</v>
      </c>
      <c r="C37" s="543" t="s">
        <v>153</v>
      </c>
      <c r="D37" s="455" t="s">
        <v>192</v>
      </c>
      <c r="E37" s="455" t="s">
        <v>192</v>
      </c>
      <c r="F37" s="455" t="s">
        <v>192</v>
      </c>
      <c r="G37" s="455" t="s">
        <v>192</v>
      </c>
      <c r="H37" s="455" t="s">
        <v>192</v>
      </c>
      <c r="I37" s="494" t="s">
        <v>192</v>
      </c>
    </row>
    <row r="38" spans="1:9" ht="20.100000000000001" customHeight="1" x14ac:dyDescent="0.35">
      <c r="A38" s="398" t="s">
        <v>61</v>
      </c>
      <c r="B38" s="483" t="s">
        <v>62</v>
      </c>
      <c r="C38" s="543" t="s">
        <v>153</v>
      </c>
      <c r="D38" s="455" t="s">
        <v>458</v>
      </c>
      <c r="E38" s="455" t="s">
        <v>192</v>
      </c>
      <c r="F38" s="455" t="s">
        <v>192</v>
      </c>
      <c r="G38" s="455" t="s">
        <v>192</v>
      </c>
      <c r="H38" s="455" t="s">
        <v>192</v>
      </c>
      <c r="I38" s="494" t="s">
        <v>192</v>
      </c>
    </row>
    <row r="39" spans="1:9" ht="20.100000000000001" customHeight="1" x14ac:dyDescent="0.35">
      <c r="A39" s="398" t="s">
        <v>61</v>
      </c>
      <c r="B39" s="483" t="s">
        <v>63</v>
      </c>
      <c r="C39" s="543" t="s">
        <v>428</v>
      </c>
      <c r="D39" s="455" t="s">
        <v>192</v>
      </c>
      <c r="E39" s="455" t="s">
        <v>192</v>
      </c>
      <c r="F39" s="455" t="s">
        <v>458</v>
      </c>
      <c r="G39" s="455" t="s">
        <v>192</v>
      </c>
      <c r="H39" s="455" t="s">
        <v>458</v>
      </c>
      <c r="I39" s="494" t="s">
        <v>192</v>
      </c>
    </row>
    <row r="40" spans="1:9" ht="20.100000000000001" customHeight="1" x14ac:dyDescent="0.35">
      <c r="A40" s="398" t="s">
        <v>64</v>
      </c>
      <c r="B40" s="483" t="s">
        <v>65</v>
      </c>
      <c r="C40" s="543" t="s">
        <v>428</v>
      </c>
      <c r="D40" s="455" t="s">
        <v>192</v>
      </c>
      <c r="E40" s="455" t="s">
        <v>192</v>
      </c>
      <c r="F40" s="455" t="s">
        <v>192</v>
      </c>
      <c r="G40" s="455" t="s">
        <v>192</v>
      </c>
      <c r="H40" s="455" t="s">
        <v>192</v>
      </c>
      <c r="I40" s="494" t="s">
        <v>192</v>
      </c>
    </row>
    <row r="41" spans="1:9" ht="20.100000000000001" customHeight="1" x14ac:dyDescent="0.35">
      <c r="A41" s="398" t="s">
        <v>64</v>
      </c>
      <c r="B41" s="483" t="s">
        <v>66</v>
      </c>
      <c r="C41" s="543" t="s">
        <v>153</v>
      </c>
      <c r="D41" s="455" t="s">
        <v>192</v>
      </c>
      <c r="E41" s="455" t="s">
        <v>192</v>
      </c>
      <c r="F41" s="455" t="s">
        <v>192</v>
      </c>
      <c r="G41" s="455" t="s">
        <v>192</v>
      </c>
      <c r="H41" s="455" t="s">
        <v>458</v>
      </c>
      <c r="I41" s="494" t="s">
        <v>458</v>
      </c>
    </row>
    <row r="42" spans="1:9" ht="20.100000000000001" customHeight="1" x14ac:dyDescent="0.35">
      <c r="A42" s="398" t="s">
        <v>67</v>
      </c>
      <c r="B42" s="483" t="s">
        <v>68</v>
      </c>
      <c r="C42" s="543" t="s">
        <v>153</v>
      </c>
      <c r="D42" s="455" t="s">
        <v>192</v>
      </c>
      <c r="E42" s="455" t="s">
        <v>192</v>
      </c>
      <c r="F42" s="455" t="s">
        <v>458</v>
      </c>
      <c r="G42" s="455" t="s">
        <v>192</v>
      </c>
      <c r="H42" s="455" t="s">
        <v>192</v>
      </c>
      <c r="I42" s="494" t="s">
        <v>458</v>
      </c>
    </row>
    <row r="43" spans="1:9" ht="20.100000000000001" customHeight="1" x14ac:dyDescent="0.35">
      <c r="A43" s="398" t="s">
        <v>69</v>
      </c>
      <c r="B43" s="483" t="s">
        <v>70</v>
      </c>
      <c r="C43" s="543" t="s">
        <v>153</v>
      </c>
      <c r="D43" s="455" t="s">
        <v>458</v>
      </c>
      <c r="E43" s="455" t="s">
        <v>192</v>
      </c>
      <c r="F43" s="455" t="s">
        <v>458</v>
      </c>
      <c r="G43" s="455" t="s">
        <v>192</v>
      </c>
      <c r="H43" s="455" t="s">
        <v>192</v>
      </c>
      <c r="I43" s="494" t="s">
        <v>458</v>
      </c>
    </row>
    <row r="44" spans="1:9" ht="20.100000000000001" customHeight="1" x14ac:dyDescent="0.35">
      <c r="A44" s="398" t="s">
        <v>71</v>
      </c>
      <c r="B44" s="483" t="s">
        <v>72</v>
      </c>
      <c r="C44" s="543" t="s">
        <v>428</v>
      </c>
      <c r="D44" s="455" t="s">
        <v>192</v>
      </c>
      <c r="E44" s="455" t="s">
        <v>192</v>
      </c>
      <c r="F44" s="455" t="s">
        <v>458</v>
      </c>
      <c r="G44" s="455" t="s">
        <v>192</v>
      </c>
      <c r="H44" s="455" t="s">
        <v>458</v>
      </c>
      <c r="I44" s="494" t="s">
        <v>192</v>
      </c>
    </row>
    <row r="45" spans="1:9" ht="20.100000000000001" customHeight="1" x14ac:dyDescent="0.35">
      <c r="A45" s="398" t="s">
        <v>71</v>
      </c>
      <c r="B45" s="483" t="s">
        <v>73</v>
      </c>
      <c r="C45" s="543" t="s">
        <v>428</v>
      </c>
      <c r="D45" s="455" t="s">
        <v>192</v>
      </c>
      <c r="E45" s="455" t="s">
        <v>192</v>
      </c>
      <c r="F45" s="455" t="s">
        <v>458</v>
      </c>
      <c r="G45" s="455" t="s">
        <v>192</v>
      </c>
      <c r="H45" s="455" t="s">
        <v>458</v>
      </c>
      <c r="I45" s="494" t="s">
        <v>192</v>
      </c>
    </row>
    <row r="46" spans="1:9" ht="20.100000000000001" customHeight="1" x14ac:dyDescent="0.35">
      <c r="A46" s="398" t="s">
        <v>71</v>
      </c>
      <c r="B46" s="483" t="s">
        <v>74</v>
      </c>
      <c r="C46" s="543" t="s">
        <v>153</v>
      </c>
      <c r="D46" s="455" t="s">
        <v>192</v>
      </c>
      <c r="E46" s="455" t="s">
        <v>192</v>
      </c>
      <c r="F46" s="455" t="s">
        <v>192</v>
      </c>
      <c r="G46" s="455" t="s">
        <v>192</v>
      </c>
      <c r="H46" s="455" t="s">
        <v>192</v>
      </c>
      <c r="I46" s="494" t="s">
        <v>458</v>
      </c>
    </row>
    <row r="47" spans="1:9" ht="20.100000000000001" customHeight="1" x14ac:dyDescent="0.35">
      <c r="A47" s="398" t="s">
        <v>71</v>
      </c>
      <c r="B47" s="483" t="s">
        <v>75</v>
      </c>
      <c r="C47" s="543" t="s">
        <v>428</v>
      </c>
      <c r="D47" s="455" t="s">
        <v>192</v>
      </c>
      <c r="E47" s="455" t="s">
        <v>192</v>
      </c>
      <c r="F47" s="455" t="s">
        <v>192</v>
      </c>
      <c r="G47" s="455" t="s">
        <v>192</v>
      </c>
      <c r="H47" s="455" t="s">
        <v>192</v>
      </c>
      <c r="I47" s="494" t="s">
        <v>192</v>
      </c>
    </row>
    <row r="48" spans="1:9" ht="20.100000000000001" customHeight="1" x14ac:dyDescent="0.35">
      <c r="A48" s="398" t="s">
        <v>71</v>
      </c>
      <c r="B48" s="483" t="s">
        <v>76</v>
      </c>
      <c r="C48" s="543" t="s">
        <v>153</v>
      </c>
      <c r="D48" s="455" t="s">
        <v>192</v>
      </c>
      <c r="E48" s="455" t="s">
        <v>192</v>
      </c>
      <c r="F48" s="455" t="s">
        <v>192</v>
      </c>
      <c r="G48" s="455" t="s">
        <v>458</v>
      </c>
      <c r="H48" s="455" t="s">
        <v>192</v>
      </c>
      <c r="I48" s="494" t="s">
        <v>192</v>
      </c>
    </row>
    <row r="49" spans="1:9" ht="20.100000000000001" customHeight="1" x14ac:dyDescent="0.35">
      <c r="A49" s="398" t="s">
        <v>77</v>
      </c>
      <c r="B49" s="483" t="s">
        <v>78</v>
      </c>
      <c r="C49" s="543" t="s">
        <v>153</v>
      </c>
      <c r="D49" s="455" t="s">
        <v>192</v>
      </c>
      <c r="E49" s="455" t="s">
        <v>192</v>
      </c>
      <c r="F49" s="455" t="s">
        <v>192</v>
      </c>
      <c r="G49" s="455" t="s">
        <v>192</v>
      </c>
      <c r="H49" s="455" t="s">
        <v>192</v>
      </c>
      <c r="I49" s="494" t="s">
        <v>192</v>
      </c>
    </row>
    <row r="50" spans="1:9" s="411" customFormat="1" ht="20.100000000000001" customHeight="1" x14ac:dyDescent="0.35">
      <c r="A50" s="398" t="s">
        <v>77</v>
      </c>
      <c r="B50" s="483" t="s">
        <v>79</v>
      </c>
      <c r="C50" s="543" t="s">
        <v>153</v>
      </c>
      <c r="D50" s="455" t="s">
        <v>192</v>
      </c>
      <c r="E50" s="455" t="s">
        <v>192</v>
      </c>
      <c r="F50" s="455" t="s">
        <v>192</v>
      </c>
      <c r="G50" s="455" t="s">
        <v>192</v>
      </c>
      <c r="H50" s="455" t="s">
        <v>458</v>
      </c>
      <c r="I50" s="494" t="s">
        <v>192</v>
      </c>
    </row>
    <row r="51" spans="1:9" ht="20.100000000000001" customHeight="1" x14ac:dyDescent="0.35">
      <c r="A51" s="398" t="s">
        <v>80</v>
      </c>
      <c r="B51" s="483" t="s">
        <v>81</v>
      </c>
      <c r="C51" s="543" t="s">
        <v>153</v>
      </c>
      <c r="D51" s="455" t="s">
        <v>458</v>
      </c>
      <c r="E51" s="455" t="s">
        <v>192</v>
      </c>
      <c r="F51" s="455" t="s">
        <v>458</v>
      </c>
      <c r="G51" s="455" t="s">
        <v>458</v>
      </c>
      <c r="H51" s="455" t="s">
        <v>458</v>
      </c>
      <c r="I51" s="494" t="s">
        <v>192</v>
      </c>
    </row>
    <row r="52" spans="1:9" ht="20.100000000000001" customHeight="1" x14ac:dyDescent="0.35">
      <c r="A52" s="398" t="s">
        <v>80</v>
      </c>
      <c r="B52" s="483" t="s">
        <v>82</v>
      </c>
      <c r="C52" s="543" t="s">
        <v>428</v>
      </c>
      <c r="D52" s="455" t="s">
        <v>192</v>
      </c>
      <c r="E52" s="455" t="s">
        <v>192</v>
      </c>
      <c r="F52" s="455" t="s">
        <v>458</v>
      </c>
      <c r="G52" s="455" t="s">
        <v>458</v>
      </c>
      <c r="H52" s="455" t="s">
        <v>192</v>
      </c>
      <c r="I52" s="494" t="s">
        <v>458</v>
      </c>
    </row>
    <row r="53" spans="1:9" ht="20.100000000000001" customHeight="1" x14ac:dyDescent="0.35">
      <c r="A53" s="398" t="s">
        <v>83</v>
      </c>
      <c r="B53" s="483" t="s">
        <v>84</v>
      </c>
      <c r="C53" s="543" t="s">
        <v>153</v>
      </c>
      <c r="D53" s="455" t="s">
        <v>192</v>
      </c>
      <c r="E53" s="455" t="s">
        <v>192</v>
      </c>
      <c r="F53" s="455" t="s">
        <v>192</v>
      </c>
      <c r="G53" s="455" t="s">
        <v>192</v>
      </c>
      <c r="H53" s="455" t="s">
        <v>192</v>
      </c>
      <c r="I53" s="494" t="s">
        <v>192</v>
      </c>
    </row>
    <row r="54" spans="1:9" ht="20.100000000000001" customHeight="1" x14ac:dyDescent="0.35">
      <c r="A54" s="398" t="s">
        <v>85</v>
      </c>
      <c r="B54" s="483" t="s">
        <v>86</v>
      </c>
      <c r="C54" s="543" t="s">
        <v>153</v>
      </c>
      <c r="D54" s="455" t="s">
        <v>458</v>
      </c>
      <c r="E54" s="455" t="s">
        <v>192</v>
      </c>
      <c r="F54" s="455" t="s">
        <v>192</v>
      </c>
      <c r="G54" s="455" t="s">
        <v>192</v>
      </c>
      <c r="H54" s="455" t="s">
        <v>192</v>
      </c>
      <c r="I54" s="494" t="s">
        <v>192</v>
      </c>
    </row>
    <row r="55" spans="1:9" ht="20.100000000000001" customHeight="1" x14ac:dyDescent="0.35">
      <c r="A55" s="398" t="s">
        <v>87</v>
      </c>
      <c r="B55" s="483" t="s">
        <v>88</v>
      </c>
      <c r="C55" s="543" t="s">
        <v>588</v>
      </c>
      <c r="D55" s="455" t="s">
        <v>192</v>
      </c>
      <c r="E55" s="455" t="s">
        <v>192</v>
      </c>
      <c r="F55" s="455" t="s">
        <v>458</v>
      </c>
      <c r="G55" s="455" t="s">
        <v>192</v>
      </c>
      <c r="H55" s="455" t="s">
        <v>192</v>
      </c>
      <c r="I55" s="494" t="s">
        <v>192</v>
      </c>
    </row>
    <row r="56" spans="1:9" ht="20.100000000000001" customHeight="1" x14ac:dyDescent="0.35">
      <c r="A56" s="398" t="s">
        <v>87</v>
      </c>
      <c r="B56" s="483" t="s">
        <v>89</v>
      </c>
      <c r="C56" s="543" t="s">
        <v>428</v>
      </c>
      <c r="D56" s="455" t="s">
        <v>192</v>
      </c>
      <c r="E56" s="455" t="s">
        <v>192</v>
      </c>
      <c r="F56" s="455" t="s">
        <v>458</v>
      </c>
      <c r="G56" s="455" t="s">
        <v>458</v>
      </c>
      <c r="H56" s="455" t="s">
        <v>458</v>
      </c>
      <c r="I56" s="494" t="s">
        <v>458</v>
      </c>
    </row>
    <row r="57" spans="1:9" ht="20.100000000000001" customHeight="1" x14ac:dyDescent="0.35">
      <c r="A57" s="398" t="s">
        <v>87</v>
      </c>
      <c r="B57" s="483" t="s">
        <v>90</v>
      </c>
      <c r="C57" s="543" t="s">
        <v>588</v>
      </c>
      <c r="D57" s="455" t="s">
        <v>458</v>
      </c>
      <c r="E57" s="455" t="s">
        <v>192</v>
      </c>
      <c r="F57" s="455" t="s">
        <v>192</v>
      </c>
      <c r="G57" s="455" t="s">
        <v>458</v>
      </c>
      <c r="H57" s="455" t="s">
        <v>458</v>
      </c>
      <c r="I57" s="494" t="s">
        <v>458</v>
      </c>
    </row>
    <row r="58" spans="1:9" ht="20.100000000000001" customHeight="1" x14ac:dyDescent="0.35">
      <c r="A58" s="398" t="s">
        <v>91</v>
      </c>
      <c r="B58" s="483" t="s">
        <v>92</v>
      </c>
      <c r="C58" s="543" t="s">
        <v>153</v>
      </c>
      <c r="D58" s="455" t="s">
        <v>458</v>
      </c>
      <c r="E58" s="455" t="s">
        <v>192</v>
      </c>
      <c r="F58" s="455" t="s">
        <v>192</v>
      </c>
      <c r="G58" s="455" t="s">
        <v>192</v>
      </c>
      <c r="H58" s="455" t="s">
        <v>192</v>
      </c>
      <c r="I58" s="494" t="s">
        <v>192</v>
      </c>
    </row>
    <row r="59" spans="1:9" ht="20.100000000000001" customHeight="1" x14ac:dyDescent="0.35">
      <c r="A59" s="398" t="s">
        <v>93</v>
      </c>
      <c r="B59" s="483" t="s">
        <v>94</v>
      </c>
      <c r="C59" s="543" t="s">
        <v>428</v>
      </c>
      <c r="D59" s="455" t="s">
        <v>458</v>
      </c>
      <c r="E59" s="455" t="s">
        <v>192</v>
      </c>
      <c r="F59" s="455" t="s">
        <v>192</v>
      </c>
      <c r="G59" s="455" t="s">
        <v>192</v>
      </c>
      <c r="H59" s="455" t="s">
        <v>192</v>
      </c>
      <c r="I59" s="494" t="s">
        <v>192</v>
      </c>
    </row>
    <row r="60" spans="1:9" ht="20.100000000000001" customHeight="1" x14ac:dyDescent="0.35">
      <c r="A60" s="398" t="s">
        <v>93</v>
      </c>
      <c r="B60" s="483" t="s">
        <v>584</v>
      </c>
      <c r="C60" s="543" t="s">
        <v>153</v>
      </c>
      <c r="D60" s="455" t="s">
        <v>192</v>
      </c>
      <c r="E60" s="455" t="s">
        <v>192</v>
      </c>
      <c r="F60" s="455" t="s">
        <v>192</v>
      </c>
      <c r="G60" s="455" t="s">
        <v>192</v>
      </c>
      <c r="H60" s="455" t="s">
        <v>192</v>
      </c>
      <c r="I60" s="494" t="s">
        <v>192</v>
      </c>
    </row>
    <row r="61" spans="1:9" ht="20.100000000000001" customHeight="1" x14ac:dyDescent="0.35">
      <c r="A61" s="398" t="s">
        <v>96</v>
      </c>
      <c r="B61" s="483" t="s">
        <v>97</v>
      </c>
      <c r="C61" s="543" t="s">
        <v>153</v>
      </c>
      <c r="D61" s="455" t="s">
        <v>458</v>
      </c>
      <c r="E61" s="455" t="s">
        <v>192</v>
      </c>
      <c r="F61" s="455" t="s">
        <v>192</v>
      </c>
      <c r="G61" s="455" t="s">
        <v>192</v>
      </c>
      <c r="H61" s="455" t="s">
        <v>192</v>
      </c>
      <c r="I61" s="494" t="s">
        <v>192</v>
      </c>
    </row>
    <row r="62" spans="1:9" ht="20.100000000000001" customHeight="1" x14ac:dyDescent="0.35">
      <c r="A62" s="398" t="s">
        <v>96</v>
      </c>
      <c r="B62" s="483" t="s">
        <v>599</v>
      </c>
      <c r="C62" s="543" t="s">
        <v>153</v>
      </c>
      <c r="D62" s="455" t="s">
        <v>192</v>
      </c>
      <c r="E62" s="455" t="s">
        <v>192</v>
      </c>
      <c r="F62" s="455" t="s">
        <v>192</v>
      </c>
      <c r="G62" s="455" t="s">
        <v>192</v>
      </c>
      <c r="H62" s="455" t="s">
        <v>458</v>
      </c>
      <c r="I62" s="494" t="s">
        <v>192</v>
      </c>
    </row>
    <row r="63" spans="1:9" ht="20.100000000000001" customHeight="1" x14ac:dyDescent="0.35">
      <c r="A63" s="398" t="s">
        <v>96</v>
      </c>
      <c r="B63" s="483" t="s">
        <v>98</v>
      </c>
      <c r="C63" s="543" t="s">
        <v>153</v>
      </c>
      <c r="D63" s="455" t="s">
        <v>192</v>
      </c>
      <c r="E63" s="455" t="s">
        <v>192</v>
      </c>
      <c r="F63" s="455" t="s">
        <v>458</v>
      </c>
      <c r="G63" s="455" t="s">
        <v>192</v>
      </c>
      <c r="H63" s="455" t="s">
        <v>192</v>
      </c>
      <c r="I63" s="494" t="s">
        <v>192</v>
      </c>
    </row>
    <row r="64" spans="1:9" ht="20.100000000000001" customHeight="1" x14ac:dyDescent="0.35">
      <c r="A64" s="398" t="s">
        <v>96</v>
      </c>
      <c r="B64" s="483" t="s">
        <v>99</v>
      </c>
      <c r="C64" s="543" t="s">
        <v>153</v>
      </c>
      <c r="D64" s="455" t="s">
        <v>458</v>
      </c>
      <c r="E64" s="455" t="s">
        <v>192</v>
      </c>
      <c r="F64" s="455" t="s">
        <v>192</v>
      </c>
      <c r="G64" s="455" t="s">
        <v>192</v>
      </c>
      <c r="H64" s="455" t="s">
        <v>192</v>
      </c>
      <c r="I64" s="494" t="s">
        <v>458</v>
      </c>
    </row>
    <row r="65" spans="1:9" ht="20.100000000000001" customHeight="1" x14ac:dyDescent="0.35">
      <c r="A65" s="398" t="s">
        <v>100</v>
      </c>
      <c r="B65" s="483" t="s">
        <v>101</v>
      </c>
      <c r="C65" s="543" t="s">
        <v>428</v>
      </c>
      <c r="D65" s="455" t="s">
        <v>192</v>
      </c>
      <c r="E65" s="455" t="s">
        <v>192</v>
      </c>
      <c r="F65" s="455" t="s">
        <v>192</v>
      </c>
      <c r="G65" s="455" t="s">
        <v>192</v>
      </c>
      <c r="H65" s="455" t="s">
        <v>192</v>
      </c>
      <c r="I65" s="494" t="s">
        <v>192</v>
      </c>
    </row>
    <row r="66" spans="1:9" ht="20.100000000000001" customHeight="1" x14ac:dyDescent="0.35">
      <c r="A66" s="398" t="s">
        <v>100</v>
      </c>
      <c r="B66" s="483" t="s">
        <v>102</v>
      </c>
      <c r="C66" s="543" t="s">
        <v>153</v>
      </c>
      <c r="D66" s="455" t="s">
        <v>192</v>
      </c>
      <c r="E66" s="455" t="s">
        <v>192</v>
      </c>
      <c r="F66" s="455" t="s">
        <v>192</v>
      </c>
      <c r="G66" s="455" t="s">
        <v>192</v>
      </c>
      <c r="H66" s="455" t="s">
        <v>192</v>
      </c>
      <c r="I66" s="494" t="s">
        <v>192</v>
      </c>
    </row>
    <row r="67" spans="1:9" ht="20.100000000000001" customHeight="1" x14ac:dyDescent="0.35">
      <c r="A67" s="398" t="s">
        <v>103</v>
      </c>
      <c r="B67" s="483" t="s">
        <v>104</v>
      </c>
      <c r="C67" s="543" t="s">
        <v>153</v>
      </c>
      <c r="D67" s="455" t="s">
        <v>192</v>
      </c>
      <c r="E67" s="455" t="s">
        <v>192</v>
      </c>
      <c r="F67" s="455" t="s">
        <v>192</v>
      </c>
      <c r="G67" s="455" t="s">
        <v>192</v>
      </c>
      <c r="H67" s="455" t="s">
        <v>192</v>
      </c>
      <c r="I67" s="494" t="s">
        <v>458</v>
      </c>
    </row>
    <row r="68" spans="1:9" ht="20.100000000000001" customHeight="1" x14ac:dyDescent="0.35">
      <c r="A68" s="398" t="s">
        <v>105</v>
      </c>
      <c r="B68" s="483" t="s">
        <v>106</v>
      </c>
      <c r="C68" s="543" t="s">
        <v>153</v>
      </c>
      <c r="D68" s="455" t="s">
        <v>458</v>
      </c>
      <c r="E68" s="455" t="s">
        <v>192</v>
      </c>
      <c r="F68" s="455" t="s">
        <v>192</v>
      </c>
      <c r="G68" s="455" t="s">
        <v>192</v>
      </c>
      <c r="H68" s="455" t="s">
        <v>192</v>
      </c>
      <c r="I68" s="494" t="s">
        <v>192</v>
      </c>
    </row>
    <row r="69" spans="1:9" ht="20.100000000000001" customHeight="1" x14ac:dyDescent="0.35">
      <c r="A69" s="398" t="s">
        <v>107</v>
      </c>
      <c r="B69" s="483" t="s">
        <v>108</v>
      </c>
      <c r="C69" s="543" t="s">
        <v>153</v>
      </c>
      <c r="D69" s="455" t="s">
        <v>192</v>
      </c>
      <c r="E69" s="455" t="s">
        <v>192</v>
      </c>
      <c r="F69" s="455" t="s">
        <v>192</v>
      </c>
      <c r="G69" s="455" t="s">
        <v>192</v>
      </c>
      <c r="H69" s="455" t="s">
        <v>192</v>
      </c>
      <c r="I69" s="494" t="s">
        <v>458</v>
      </c>
    </row>
    <row r="70" spans="1:9" ht="20.100000000000001" customHeight="1" x14ac:dyDescent="0.35">
      <c r="A70" s="398" t="s">
        <v>109</v>
      </c>
      <c r="B70" s="483" t="s">
        <v>110</v>
      </c>
      <c r="C70" s="543" t="s">
        <v>588</v>
      </c>
      <c r="D70" s="455" t="s">
        <v>192</v>
      </c>
      <c r="E70" s="455" t="s">
        <v>192</v>
      </c>
      <c r="F70" s="455" t="s">
        <v>192</v>
      </c>
      <c r="G70" s="455" t="s">
        <v>192</v>
      </c>
      <c r="H70" s="455" t="s">
        <v>192</v>
      </c>
      <c r="I70" s="494" t="s">
        <v>458</v>
      </c>
    </row>
    <row r="71" spans="1:9" ht="20.100000000000001" customHeight="1" x14ac:dyDescent="0.35">
      <c r="A71" s="398" t="s">
        <v>111</v>
      </c>
      <c r="B71" s="483" t="s">
        <v>112</v>
      </c>
      <c r="C71" s="543" t="s">
        <v>153</v>
      </c>
      <c r="D71" s="455" t="s">
        <v>192</v>
      </c>
      <c r="E71" s="455" t="s">
        <v>192</v>
      </c>
      <c r="F71" s="455" t="s">
        <v>192</v>
      </c>
      <c r="G71" s="455" t="s">
        <v>192</v>
      </c>
      <c r="H71" s="455" t="s">
        <v>192</v>
      </c>
      <c r="I71" s="494" t="s">
        <v>192</v>
      </c>
    </row>
    <row r="72" spans="1:9" ht="24.95" customHeight="1" thickBot="1" x14ac:dyDescent="0.4">
      <c r="A72" s="103"/>
      <c r="B72" s="104" t="s">
        <v>284</v>
      </c>
      <c r="C72" s="562"/>
      <c r="D72" s="159">
        <f t="shared" ref="D72:I72" si="0">COUNTIF(D5:D71,"Yes")</f>
        <v>23</v>
      </c>
      <c r="E72" s="159">
        <f t="shared" si="0"/>
        <v>0</v>
      </c>
      <c r="F72" s="159">
        <f t="shared" si="0"/>
        <v>20</v>
      </c>
      <c r="G72" s="159">
        <f t="shared" si="0"/>
        <v>13</v>
      </c>
      <c r="H72" s="159">
        <f t="shared" si="0"/>
        <v>12</v>
      </c>
      <c r="I72" s="159">
        <f t="shared" si="0"/>
        <v>22</v>
      </c>
    </row>
    <row r="73" spans="1:9" s="194" customFormat="1" ht="24.95" customHeight="1" thickTop="1" x14ac:dyDescent="0.35">
      <c r="A73" s="228"/>
      <c r="B73" s="225" t="s">
        <v>333</v>
      </c>
      <c r="C73" s="117"/>
      <c r="D73" s="226"/>
      <c r="E73" s="227"/>
      <c r="F73" s="227"/>
      <c r="G73" s="227"/>
      <c r="H73" s="227"/>
      <c r="I73" s="227"/>
    </row>
    <row r="74" spans="1:9" s="194" customFormat="1" ht="20.100000000000001" customHeight="1" thickBot="1" x14ac:dyDescent="0.4">
      <c r="A74" s="11" t="s">
        <v>262</v>
      </c>
      <c r="B74" s="190" t="s">
        <v>295</v>
      </c>
      <c r="C74" s="576" t="s">
        <v>153</v>
      </c>
      <c r="D74" s="73" t="s">
        <v>192</v>
      </c>
      <c r="E74" s="229" t="s">
        <v>192</v>
      </c>
      <c r="F74" s="229" t="s">
        <v>192</v>
      </c>
      <c r="G74" s="229" t="s">
        <v>192</v>
      </c>
      <c r="H74" s="229" t="s">
        <v>192</v>
      </c>
      <c r="I74" s="230" t="s">
        <v>192</v>
      </c>
    </row>
    <row r="75" spans="1:9" s="194" customFormat="1" ht="24.95" customHeight="1" thickTop="1" x14ac:dyDescent="0.35">
      <c r="A75" s="228"/>
      <c r="B75" s="225" t="s">
        <v>334</v>
      </c>
      <c r="C75" s="225"/>
      <c r="D75" s="226"/>
      <c r="E75" s="227"/>
      <c r="F75" s="227"/>
      <c r="G75" s="227"/>
      <c r="H75" s="227"/>
      <c r="I75" s="227"/>
    </row>
    <row r="76" spans="1:9" ht="20.100000000000001" customHeight="1" x14ac:dyDescent="0.35">
      <c r="A76" s="13" t="s">
        <v>116</v>
      </c>
      <c r="B76" s="14" t="s">
        <v>117</v>
      </c>
      <c r="C76" s="546" t="s">
        <v>153</v>
      </c>
      <c r="D76" s="74" t="s">
        <v>192</v>
      </c>
      <c r="E76" s="74" t="s">
        <v>192</v>
      </c>
      <c r="F76" s="74" t="s">
        <v>192</v>
      </c>
      <c r="G76" s="74" t="s">
        <v>192</v>
      </c>
      <c r="H76" s="74" t="s">
        <v>458</v>
      </c>
      <c r="I76" s="169" t="s">
        <v>192</v>
      </c>
    </row>
    <row r="77" spans="1:9" ht="20.100000000000001" customHeight="1" x14ac:dyDescent="0.35">
      <c r="A77" s="11" t="s">
        <v>118</v>
      </c>
      <c r="B77" s="12" t="s">
        <v>119</v>
      </c>
      <c r="C77" s="529" t="s">
        <v>417</v>
      </c>
      <c r="D77" s="73" t="s">
        <v>214</v>
      </c>
      <c r="E77" s="73" t="s">
        <v>214</v>
      </c>
      <c r="F77" s="73" t="s">
        <v>214</v>
      </c>
      <c r="G77" s="73" t="s">
        <v>214</v>
      </c>
      <c r="H77" s="73" t="s">
        <v>214</v>
      </c>
      <c r="I77" s="165" t="s">
        <v>214</v>
      </c>
    </row>
    <row r="78" spans="1:9" ht="20.100000000000001" customHeight="1" x14ac:dyDescent="0.35">
      <c r="A78" s="13" t="s">
        <v>120</v>
      </c>
      <c r="B78" s="14" t="s">
        <v>121</v>
      </c>
      <c r="C78" s="546" t="s">
        <v>153</v>
      </c>
      <c r="D78" s="74" t="s">
        <v>458</v>
      </c>
      <c r="E78" s="74" t="s">
        <v>192</v>
      </c>
      <c r="F78" s="74" t="s">
        <v>192</v>
      </c>
      <c r="G78" s="74" t="s">
        <v>192</v>
      </c>
      <c r="H78" s="74" t="s">
        <v>458</v>
      </c>
      <c r="I78" s="169" t="s">
        <v>192</v>
      </c>
    </row>
    <row r="79" spans="1:9" ht="20.100000000000001" customHeight="1" x14ac:dyDescent="0.35">
      <c r="A79" s="11" t="s">
        <v>122</v>
      </c>
      <c r="B79" s="12" t="s">
        <v>123</v>
      </c>
      <c r="C79" s="529" t="s">
        <v>153</v>
      </c>
      <c r="D79" s="73" t="s">
        <v>192</v>
      </c>
      <c r="E79" s="73" t="s">
        <v>192</v>
      </c>
      <c r="F79" s="73" t="s">
        <v>192</v>
      </c>
      <c r="G79" s="73" t="s">
        <v>192</v>
      </c>
      <c r="H79" s="73" t="s">
        <v>192</v>
      </c>
      <c r="I79" s="165" t="s">
        <v>192</v>
      </c>
    </row>
    <row r="80" spans="1:9" ht="20.100000000000001" customHeight="1" x14ac:dyDescent="0.35">
      <c r="A80" s="13" t="s">
        <v>124</v>
      </c>
      <c r="B80" s="14" t="s">
        <v>125</v>
      </c>
      <c r="C80" s="546" t="s">
        <v>590</v>
      </c>
      <c r="D80" s="74" t="s">
        <v>192</v>
      </c>
      <c r="E80" s="74" t="s">
        <v>192</v>
      </c>
      <c r="F80" s="74" t="s">
        <v>192</v>
      </c>
      <c r="G80" s="74" t="s">
        <v>192</v>
      </c>
      <c r="H80" s="74" t="s">
        <v>192</v>
      </c>
      <c r="I80" s="169" t="s">
        <v>192</v>
      </c>
    </row>
    <row r="81" spans="1:9" ht="20.100000000000001" customHeight="1" x14ac:dyDescent="0.35">
      <c r="A81" s="11" t="s">
        <v>124</v>
      </c>
      <c r="B81" s="12" t="s">
        <v>126</v>
      </c>
      <c r="C81" s="529" t="s">
        <v>153</v>
      </c>
      <c r="D81" s="73" t="s">
        <v>192</v>
      </c>
      <c r="E81" s="73" t="s">
        <v>192</v>
      </c>
      <c r="F81" s="73" t="s">
        <v>192</v>
      </c>
      <c r="G81" s="73" t="s">
        <v>192</v>
      </c>
      <c r="H81" s="73" t="s">
        <v>192</v>
      </c>
      <c r="I81" s="165" t="s">
        <v>192</v>
      </c>
    </row>
    <row r="82" spans="1:9" ht="20.100000000000001" customHeight="1" x14ac:dyDescent="0.35">
      <c r="A82" s="13" t="s">
        <v>127</v>
      </c>
      <c r="B82" s="14" t="s">
        <v>128</v>
      </c>
      <c r="C82" s="546" t="s">
        <v>590</v>
      </c>
      <c r="D82" s="74" t="s">
        <v>192</v>
      </c>
      <c r="E82" s="74" t="s">
        <v>192</v>
      </c>
      <c r="F82" s="74" t="s">
        <v>192</v>
      </c>
      <c r="G82" s="74" t="s">
        <v>192</v>
      </c>
      <c r="H82" s="74" t="s">
        <v>192</v>
      </c>
      <c r="I82" s="169" t="s">
        <v>458</v>
      </c>
    </row>
    <row r="83" spans="1:9" ht="20.100000000000001" customHeight="1" x14ac:dyDescent="0.35">
      <c r="A83" s="11" t="s">
        <v>127</v>
      </c>
      <c r="B83" s="12" t="s">
        <v>419</v>
      </c>
      <c r="C83" s="529" t="s">
        <v>214</v>
      </c>
      <c r="D83" s="73" t="s">
        <v>214</v>
      </c>
      <c r="E83" s="73" t="s">
        <v>214</v>
      </c>
      <c r="F83" s="73" t="s">
        <v>214</v>
      </c>
      <c r="G83" s="73" t="s">
        <v>214</v>
      </c>
      <c r="H83" s="73" t="s">
        <v>214</v>
      </c>
      <c r="I83" s="165" t="s">
        <v>214</v>
      </c>
    </row>
    <row r="84" spans="1:9" ht="20.100000000000001" customHeight="1" x14ac:dyDescent="0.35">
      <c r="A84" s="13" t="s">
        <v>127</v>
      </c>
      <c r="B84" s="14" t="s">
        <v>418</v>
      </c>
      <c r="C84" s="546" t="s">
        <v>214</v>
      </c>
      <c r="D84" s="74" t="s">
        <v>214</v>
      </c>
      <c r="E84" s="74" t="s">
        <v>214</v>
      </c>
      <c r="F84" s="74" t="s">
        <v>214</v>
      </c>
      <c r="G84" s="74" t="s">
        <v>214</v>
      </c>
      <c r="H84" s="74" t="s">
        <v>214</v>
      </c>
      <c r="I84" s="169" t="s">
        <v>214</v>
      </c>
    </row>
    <row r="85" spans="1:9" ht="20.100000000000001" customHeight="1" x14ac:dyDescent="0.35">
      <c r="A85" s="11" t="s">
        <v>129</v>
      </c>
      <c r="B85" s="12" t="s">
        <v>130</v>
      </c>
      <c r="C85" s="529" t="s">
        <v>153</v>
      </c>
      <c r="D85" s="73" t="s">
        <v>192</v>
      </c>
      <c r="E85" s="73" t="s">
        <v>192</v>
      </c>
      <c r="F85" s="73" t="s">
        <v>192</v>
      </c>
      <c r="G85" s="73" t="s">
        <v>192</v>
      </c>
      <c r="H85" s="73" t="s">
        <v>458</v>
      </c>
      <c r="I85" s="165" t="s">
        <v>192</v>
      </c>
    </row>
    <row r="86" spans="1:9" ht="13.9" x14ac:dyDescent="0.35">
      <c r="A86" s="17" t="s">
        <v>286</v>
      </c>
      <c r="B86" s="173"/>
      <c r="C86" s="173"/>
      <c r="D86" s="174"/>
      <c r="E86" s="174"/>
      <c r="F86" s="174"/>
      <c r="G86" s="174"/>
      <c r="H86" s="174"/>
      <c r="I86" s="174"/>
    </row>
    <row r="87" spans="1:9" ht="13.9" x14ac:dyDescent="0.35">
      <c r="A87" s="53" t="s">
        <v>471</v>
      </c>
      <c r="B87" s="173"/>
      <c r="C87" s="173"/>
      <c r="D87" s="174"/>
      <c r="E87" s="174"/>
      <c r="F87" s="174"/>
      <c r="G87" s="174"/>
      <c r="H87" s="174"/>
      <c r="I87" s="174"/>
    </row>
    <row r="88" spans="1:9" ht="21.75" customHeight="1" x14ac:dyDescent="0.35">
      <c r="A88" s="608" t="s">
        <v>612</v>
      </c>
      <c r="B88" s="608"/>
      <c r="C88" s="608"/>
      <c r="D88" s="608"/>
      <c r="E88" s="608"/>
      <c r="F88" s="608"/>
      <c r="G88" s="608"/>
      <c r="H88" s="608"/>
      <c r="I88" s="608"/>
    </row>
    <row r="89" spans="1:9" x14ac:dyDescent="0.35">
      <c r="A89" s="156" t="s">
        <v>487</v>
      </c>
      <c r="B89" s="175"/>
      <c r="C89" s="175"/>
      <c r="D89" s="175"/>
      <c r="E89" s="175"/>
      <c r="F89" s="175"/>
      <c r="G89" s="175"/>
      <c r="H89" s="175"/>
      <c r="I89" s="175"/>
    </row>
    <row r="91" spans="1:9" ht="13.9" x14ac:dyDescent="0.4">
      <c r="A91" s="6" t="s">
        <v>560</v>
      </c>
    </row>
    <row r="93" spans="1:9" ht="30" customHeight="1" x14ac:dyDescent="0.4">
      <c r="A93" s="305" t="s">
        <v>339</v>
      </c>
      <c r="B93" s="10" t="s">
        <v>7</v>
      </c>
      <c r="C93" s="590" t="s">
        <v>587</v>
      </c>
      <c r="D93" s="638" t="s">
        <v>201</v>
      </c>
      <c r="E93" s="638"/>
      <c r="F93" s="638"/>
      <c r="G93" s="638"/>
      <c r="H93" s="638"/>
    </row>
    <row r="94" spans="1:9" ht="24.95" customHeight="1" x14ac:dyDescent="0.35">
      <c r="A94" s="398" t="s">
        <v>12</v>
      </c>
      <c r="B94" s="483" t="s">
        <v>13</v>
      </c>
      <c r="C94" s="565" t="s">
        <v>428</v>
      </c>
      <c r="D94" s="644" t="s">
        <v>465</v>
      </c>
      <c r="E94" s="644"/>
      <c r="F94" s="644"/>
      <c r="G94" s="644"/>
      <c r="H94" s="644"/>
    </row>
    <row r="95" spans="1:9" ht="24.95" customHeight="1" x14ac:dyDescent="0.35">
      <c r="A95" s="398" t="s">
        <v>15</v>
      </c>
      <c r="B95" s="483" t="s">
        <v>20</v>
      </c>
      <c r="C95" s="565" t="s">
        <v>428</v>
      </c>
      <c r="D95" s="644" t="s">
        <v>466</v>
      </c>
      <c r="E95" s="644"/>
      <c r="F95" s="644"/>
      <c r="G95" s="644"/>
      <c r="H95" s="644"/>
    </row>
    <row r="96" spans="1:9" ht="24.95" customHeight="1" x14ac:dyDescent="0.35">
      <c r="A96" s="398" t="s">
        <v>28</v>
      </c>
      <c r="B96" s="483" t="s">
        <v>30</v>
      </c>
      <c r="C96" s="565" t="s">
        <v>428</v>
      </c>
      <c r="D96" s="644" t="s">
        <v>561</v>
      </c>
      <c r="E96" s="644"/>
      <c r="F96" s="644"/>
      <c r="G96" s="644"/>
      <c r="H96" s="644"/>
    </row>
    <row r="97" spans="1:9" ht="24.95" customHeight="1" x14ac:dyDescent="0.35">
      <c r="A97" s="398" t="s">
        <v>61</v>
      </c>
      <c r="B97" s="483" t="s">
        <v>63</v>
      </c>
      <c r="C97" s="565" t="s">
        <v>428</v>
      </c>
      <c r="D97" s="644" t="s">
        <v>565</v>
      </c>
      <c r="E97" s="644"/>
      <c r="F97" s="644"/>
      <c r="G97" s="644"/>
      <c r="H97" s="644"/>
    </row>
    <row r="98" spans="1:9" ht="24.95" customHeight="1" x14ac:dyDescent="0.35">
      <c r="A98" s="398" t="s">
        <v>64</v>
      </c>
      <c r="B98" s="483" t="s">
        <v>66</v>
      </c>
      <c r="C98" s="565" t="s">
        <v>153</v>
      </c>
      <c r="D98" s="644" t="s">
        <v>465</v>
      </c>
      <c r="E98" s="644"/>
      <c r="F98" s="644"/>
      <c r="G98" s="644"/>
      <c r="H98" s="644"/>
    </row>
    <row r="99" spans="1:9" ht="24.95" customHeight="1" x14ac:dyDescent="0.35">
      <c r="A99" s="398" t="s">
        <v>71</v>
      </c>
      <c r="B99" s="483" t="s">
        <v>72</v>
      </c>
      <c r="C99" s="565" t="s">
        <v>428</v>
      </c>
      <c r="D99" s="644" t="s">
        <v>50</v>
      </c>
      <c r="E99" s="644"/>
      <c r="F99" s="644"/>
      <c r="G99" s="644"/>
      <c r="H99" s="644"/>
    </row>
    <row r="100" spans="1:9" ht="24.95" customHeight="1" x14ac:dyDescent="0.35">
      <c r="A100" s="398" t="s">
        <v>71</v>
      </c>
      <c r="B100" s="483" t="s">
        <v>73</v>
      </c>
      <c r="C100" s="565" t="s">
        <v>428</v>
      </c>
      <c r="D100" s="644" t="s">
        <v>465</v>
      </c>
      <c r="E100" s="644"/>
      <c r="F100" s="644"/>
      <c r="G100" s="644"/>
      <c r="H100" s="644"/>
    </row>
    <row r="101" spans="1:9" ht="24.95" customHeight="1" x14ac:dyDescent="0.35">
      <c r="A101" s="398" t="s">
        <v>77</v>
      </c>
      <c r="B101" s="483" t="s">
        <v>79</v>
      </c>
      <c r="C101" s="565" t="s">
        <v>153</v>
      </c>
      <c r="D101" s="644" t="s">
        <v>468</v>
      </c>
      <c r="E101" s="644"/>
      <c r="F101" s="644"/>
      <c r="G101" s="644"/>
      <c r="H101" s="644"/>
    </row>
    <row r="102" spans="1:9" ht="24.95" customHeight="1" x14ac:dyDescent="0.35">
      <c r="A102" s="398" t="s">
        <v>80</v>
      </c>
      <c r="B102" s="483" t="s">
        <v>81</v>
      </c>
      <c r="C102" s="565" t="s">
        <v>153</v>
      </c>
      <c r="D102" s="644" t="s">
        <v>467</v>
      </c>
      <c r="E102" s="644"/>
      <c r="F102" s="644"/>
      <c r="G102" s="644"/>
      <c r="H102" s="644"/>
    </row>
    <row r="103" spans="1:9" ht="24.95" customHeight="1" x14ac:dyDescent="0.35">
      <c r="A103" s="398" t="s">
        <v>87</v>
      </c>
      <c r="B103" s="483" t="s">
        <v>89</v>
      </c>
      <c r="C103" s="565" t="s">
        <v>428</v>
      </c>
      <c r="D103" s="644" t="s">
        <v>562</v>
      </c>
      <c r="E103" s="644"/>
      <c r="F103" s="644"/>
      <c r="G103" s="644"/>
      <c r="H103" s="644"/>
    </row>
    <row r="104" spans="1:9" s="393" customFormat="1" ht="56.25" customHeight="1" x14ac:dyDescent="0.35">
      <c r="A104" s="398" t="s">
        <v>87</v>
      </c>
      <c r="B104" s="483" t="s">
        <v>90</v>
      </c>
      <c r="C104" s="565" t="s">
        <v>429</v>
      </c>
      <c r="D104" s="644" t="s">
        <v>469</v>
      </c>
      <c r="E104" s="644"/>
      <c r="F104" s="644"/>
      <c r="G104" s="644"/>
      <c r="H104" s="644"/>
    </row>
    <row r="105" spans="1:9" s="411" customFormat="1" ht="24.95" customHeight="1" x14ac:dyDescent="0.35">
      <c r="A105" s="398" t="s">
        <v>96</v>
      </c>
      <c r="B105" s="483" t="s">
        <v>599</v>
      </c>
      <c r="C105" s="565" t="s">
        <v>153</v>
      </c>
      <c r="D105" s="644" t="s">
        <v>566</v>
      </c>
      <c r="E105" s="644"/>
      <c r="F105" s="644"/>
      <c r="G105" s="644"/>
      <c r="H105" s="644"/>
    </row>
    <row r="106" spans="1:9" ht="24.95" customHeight="1" x14ac:dyDescent="0.35">
      <c r="A106" s="398" t="s">
        <v>116</v>
      </c>
      <c r="B106" s="483" t="s">
        <v>117</v>
      </c>
      <c r="C106" s="565" t="s">
        <v>153</v>
      </c>
      <c r="D106" s="644" t="s">
        <v>470</v>
      </c>
      <c r="E106" s="644"/>
      <c r="F106" s="644"/>
      <c r="G106" s="644"/>
      <c r="H106" s="644"/>
    </row>
    <row r="107" spans="1:9" s="393" customFormat="1" ht="24.95" customHeight="1" x14ac:dyDescent="0.35">
      <c r="A107" s="398" t="s">
        <v>120</v>
      </c>
      <c r="B107" s="483" t="s">
        <v>121</v>
      </c>
      <c r="C107" s="565" t="s">
        <v>153</v>
      </c>
      <c r="D107" s="644" t="s">
        <v>563</v>
      </c>
      <c r="E107" s="644"/>
      <c r="F107" s="644"/>
      <c r="G107" s="644"/>
      <c r="H107" s="644"/>
    </row>
    <row r="108" spans="1:9" s="393" customFormat="1" ht="24.95" customHeight="1" x14ac:dyDescent="0.35">
      <c r="A108" s="398" t="s">
        <v>129</v>
      </c>
      <c r="B108" s="483" t="s">
        <v>130</v>
      </c>
      <c r="C108" s="565" t="s">
        <v>153</v>
      </c>
      <c r="D108" s="644" t="s">
        <v>564</v>
      </c>
      <c r="E108" s="644"/>
      <c r="F108" s="644"/>
      <c r="G108" s="644"/>
      <c r="H108" s="644"/>
    </row>
    <row r="109" spans="1:9" ht="27.75" customHeight="1" x14ac:dyDescent="0.35">
      <c r="A109" s="608" t="s">
        <v>613</v>
      </c>
      <c r="B109" s="608"/>
      <c r="C109" s="608"/>
      <c r="D109" s="608"/>
      <c r="E109" s="608"/>
      <c r="F109" s="608"/>
      <c r="G109" s="608"/>
      <c r="H109" s="608"/>
      <c r="I109" s="176"/>
    </row>
    <row r="110" spans="1:9" x14ac:dyDescent="0.35">
      <c r="A110" s="156" t="s">
        <v>487</v>
      </c>
      <c r="B110" s="175"/>
      <c r="C110" s="175"/>
      <c r="D110" s="175"/>
      <c r="E110" s="175"/>
      <c r="F110" s="175"/>
      <c r="G110" s="175"/>
      <c r="H110" s="175"/>
      <c r="I110" s="175"/>
    </row>
  </sheetData>
  <autoFilter ref="A3:I4"/>
  <mergeCells count="27">
    <mergeCell ref="A2:B2"/>
    <mergeCell ref="I3:I4"/>
    <mergeCell ref="D101:H101"/>
    <mergeCell ref="D102:H102"/>
    <mergeCell ref="D94:H94"/>
    <mergeCell ref="D93:H93"/>
    <mergeCell ref="D95:H95"/>
    <mergeCell ref="D96:H96"/>
    <mergeCell ref="D97:H97"/>
    <mergeCell ref="A88:I88"/>
    <mergeCell ref="D98:H98"/>
    <mergeCell ref="D99:H99"/>
    <mergeCell ref="D100:H100"/>
    <mergeCell ref="H3:H4"/>
    <mergeCell ref="A3:A4"/>
    <mergeCell ref="B3:B4"/>
    <mergeCell ref="D3:D4"/>
    <mergeCell ref="E3:E4"/>
    <mergeCell ref="F3:F4"/>
    <mergeCell ref="G3:G4"/>
    <mergeCell ref="A109:H109"/>
    <mergeCell ref="D103:H103"/>
    <mergeCell ref="D108:H108"/>
    <mergeCell ref="D107:H107"/>
    <mergeCell ref="D106:H106"/>
    <mergeCell ref="D104:H104"/>
    <mergeCell ref="D105:H105"/>
  </mergeCells>
  <conditionalFormatting sqref="A5:I71">
    <cfRule type="expression" dxfId="4" priority="2">
      <formula>MOD(ROW(),2)=0</formula>
    </cfRule>
  </conditionalFormatting>
  <conditionalFormatting sqref="A94:D108">
    <cfRule type="expression" dxfId="3" priority="1">
      <formula>MOD(ROW(),2)=0</formula>
    </cfRule>
  </conditionalFormatting>
  <hyperlinks>
    <hyperlink ref="A2:B2" location="TOC!A1" display="Return to Table of Contents"/>
  </hyperlinks>
  <pageMargins left="0.25" right="0.25" top="0.75" bottom="0.75" header="0.3" footer="0.3"/>
  <pageSetup scale="47" fitToHeight="0" orientation="portrait" horizontalDpi="1200" verticalDpi="1200" r:id="rId1"/>
  <headerFooter>
    <oddHeader>&amp;L2021-22 &amp;"Arial,Italic"Survey of Dental Education
&amp;"Arial,Regular"Report 2 - Tuition, Admission, and Attrition</oddHeader>
  </headerFooter>
  <rowBreaks count="1" manualBreakCount="1">
    <brk id="72"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77"/>
  <sheetViews>
    <sheetView workbookViewId="0"/>
  </sheetViews>
  <sheetFormatPr defaultColWidth="9.1328125" defaultRowHeight="12.75" x14ac:dyDescent="0.35"/>
  <cols>
    <col min="1" max="15" width="9.1328125" style="25"/>
    <col min="16" max="16" width="4.1328125" style="25" customWidth="1"/>
    <col min="17" max="16384" width="9.1328125" style="25"/>
  </cols>
  <sheetData>
    <row r="1" spans="1:13" ht="15.75" x14ac:dyDescent="0.4">
      <c r="A1" s="263" t="s">
        <v>568</v>
      </c>
      <c r="B1" s="28"/>
      <c r="C1" s="28"/>
    </row>
    <row r="2" spans="1:13" ht="13.5" x14ac:dyDescent="0.35">
      <c r="A2" s="615" t="s">
        <v>0</v>
      </c>
      <c r="B2" s="615"/>
      <c r="C2" s="615"/>
    </row>
    <row r="4" spans="1:13" x14ac:dyDescent="0.35">
      <c r="C4" s="25" t="s">
        <v>133</v>
      </c>
      <c r="D4" s="25" t="s">
        <v>134</v>
      </c>
      <c r="E4" s="25" t="s">
        <v>135</v>
      </c>
      <c r="F4" s="25" t="s">
        <v>136</v>
      </c>
      <c r="G4" s="25" t="s">
        <v>137</v>
      </c>
      <c r="H4" s="25" t="s">
        <v>138</v>
      </c>
      <c r="I4" s="25" t="s">
        <v>139</v>
      </c>
      <c r="J4" s="25" t="s">
        <v>140</v>
      </c>
      <c r="K4" s="25" t="s">
        <v>141</v>
      </c>
      <c r="L4" s="25" t="s">
        <v>416</v>
      </c>
      <c r="M4" s="25" t="s">
        <v>496</v>
      </c>
    </row>
    <row r="5" spans="1:13" x14ac:dyDescent="0.35">
      <c r="B5" s="25" t="s">
        <v>170</v>
      </c>
      <c r="C5" s="25">
        <v>19.5</v>
      </c>
      <c r="D5" s="25">
        <v>19.8</v>
      </c>
      <c r="E5" s="25">
        <v>19.8</v>
      </c>
      <c r="F5" s="25">
        <v>19.899999999999999</v>
      </c>
      <c r="G5" s="313">
        <v>20.100000000000001</v>
      </c>
      <c r="H5" s="25">
        <v>20.2</v>
      </c>
      <c r="I5" s="25">
        <v>20.3</v>
      </c>
      <c r="J5" s="25">
        <v>20.5</v>
      </c>
      <c r="K5" s="25">
        <v>20.6</v>
      </c>
      <c r="L5" s="25">
        <v>20.7</v>
      </c>
      <c r="M5" s="25">
        <v>20.776119402985078</v>
      </c>
    </row>
    <row r="6" spans="1:13" x14ac:dyDescent="0.35">
      <c r="B6" s="25" t="s">
        <v>171</v>
      </c>
      <c r="C6" s="25">
        <v>19.899999999999999</v>
      </c>
      <c r="D6" s="25">
        <v>20.100000000000001</v>
      </c>
      <c r="E6" s="25">
        <v>19.899999999999999</v>
      </c>
      <c r="F6" s="25">
        <v>19.899999999999999</v>
      </c>
      <c r="G6" s="313">
        <v>20.100000000000001</v>
      </c>
      <c r="H6" s="25">
        <v>20.3</v>
      </c>
      <c r="I6" s="25">
        <v>20.100000000000001</v>
      </c>
      <c r="J6" s="25">
        <v>20.100000000000001</v>
      </c>
      <c r="K6" s="25">
        <v>20.399999999999999</v>
      </c>
      <c r="L6" s="25">
        <v>20.5</v>
      </c>
      <c r="M6" s="25">
        <v>20.640909090909094</v>
      </c>
    </row>
    <row r="32" spans="1:1" ht="15.75" customHeight="1" x14ac:dyDescent="0.35">
      <c r="A32" s="274" t="s">
        <v>335</v>
      </c>
    </row>
    <row r="33" spans="1:15" ht="27.75" customHeight="1" x14ac:dyDescent="0.35">
      <c r="A33" s="655" t="s">
        <v>342</v>
      </c>
      <c r="B33" s="655"/>
      <c r="C33" s="655"/>
      <c r="D33" s="655"/>
      <c r="E33" s="655"/>
      <c r="F33" s="655"/>
      <c r="G33" s="655"/>
      <c r="H33" s="655"/>
      <c r="I33" s="655"/>
      <c r="J33" s="655"/>
      <c r="K33" s="655"/>
      <c r="L33" s="655"/>
      <c r="M33" s="655"/>
      <c r="N33" s="655"/>
      <c r="O33" s="655"/>
    </row>
    <row r="34" spans="1:15" x14ac:dyDescent="0.35">
      <c r="A34" s="179"/>
      <c r="B34" s="179"/>
      <c r="C34" s="179"/>
      <c r="D34" s="179"/>
      <c r="E34" s="179"/>
      <c r="F34" s="179"/>
      <c r="G34" s="179"/>
      <c r="H34" s="179"/>
      <c r="I34" s="179"/>
      <c r="J34" s="179"/>
      <c r="K34" s="179"/>
      <c r="L34" s="179"/>
      <c r="M34" s="179"/>
      <c r="N34" s="179"/>
      <c r="O34" s="179"/>
    </row>
    <row r="35" spans="1:15" ht="14.25" customHeight="1" x14ac:dyDescent="0.35">
      <c r="A35" s="179" t="s">
        <v>614</v>
      </c>
      <c r="B35" s="179"/>
      <c r="C35" s="179"/>
      <c r="D35" s="179"/>
      <c r="E35" s="179"/>
      <c r="F35" s="179"/>
      <c r="G35" s="179"/>
      <c r="H35" s="179"/>
      <c r="I35" s="179"/>
      <c r="J35" s="179"/>
      <c r="K35" s="179"/>
      <c r="L35" s="179"/>
      <c r="M35" s="179"/>
      <c r="N35" s="179"/>
      <c r="O35" s="179"/>
    </row>
    <row r="36" spans="1:15" x14ac:dyDescent="0.35">
      <c r="A36" s="179" t="s">
        <v>487</v>
      </c>
      <c r="B36" s="179"/>
      <c r="C36" s="179"/>
      <c r="D36" s="179"/>
      <c r="E36" s="179"/>
      <c r="F36" s="179"/>
      <c r="G36" s="179"/>
      <c r="H36" s="179"/>
      <c r="I36" s="179"/>
      <c r="J36" s="179"/>
      <c r="K36" s="179"/>
      <c r="L36" s="179"/>
      <c r="M36" s="179"/>
      <c r="N36" s="179"/>
      <c r="O36" s="179"/>
    </row>
    <row r="38" spans="1:15" ht="15.75" x14ac:dyDescent="0.4">
      <c r="A38" s="263" t="s">
        <v>569</v>
      </c>
      <c r="B38" s="28"/>
      <c r="C38" s="28"/>
    </row>
    <row r="39" spans="1:15" ht="13.5" x14ac:dyDescent="0.35">
      <c r="A39" s="615" t="s">
        <v>0</v>
      </c>
      <c r="B39" s="615"/>
      <c r="C39" s="615"/>
    </row>
    <row r="42" spans="1:15" x14ac:dyDescent="0.35">
      <c r="C42" s="25" t="s">
        <v>133</v>
      </c>
      <c r="D42" s="25" t="s">
        <v>134</v>
      </c>
      <c r="E42" s="25" t="s">
        <v>135</v>
      </c>
      <c r="F42" s="25" t="s">
        <v>136</v>
      </c>
      <c r="G42" s="25" t="s">
        <v>137</v>
      </c>
      <c r="H42" s="25" t="s">
        <v>138</v>
      </c>
      <c r="I42" s="25" t="s">
        <v>139</v>
      </c>
      <c r="J42" s="25" t="s">
        <v>140</v>
      </c>
      <c r="K42" s="25" t="s">
        <v>141</v>
      </c>
      <c r="L42" s="25" t="s">
        <v>416</v>
      </c>
      <c r="M42" s="25" t="s">
        <v>496</v>
      </c>
    </row>
    <row r="43" spans="1:15" x14ac:dyDescent="0.35">
      <c r="B43" s="25" t="s">
        <v>185</v>
      </c>
      <c r="C43" s="314">
        <v>3.47</v>
      </c>
      <c r="D43" s="314">
        <v>3.48</v>
      </c>
      <c r="E43" s="314">
        <v>3.46</v>
      </c>
      <c r="F43" s="314">
        <v>3.49</v>
      </c>
      <c r="G43" s="314">
        <v>3.48</v>
      </c>
      <c r="H43" s="25">
        <v>3.48</v>
      </c>
      <c r="I43" s="315">
        <v>3.5</v>
      </c>
      <c r="J43" s="25">
        <v>3.49</v>
      </c>
      <c r="K43" s="25">
        <v>3.51</v>
      </c>
      <c r="L43" s="25">
        <v>3.52</v>
      </c>
      <c r="M43" s="25">
        <v>3.5264179104477615</v>
      </c>
    </row>
    <row r="44" spans="1:15" x14ac:dyDescent="0.35">
      <c r="B44" s="25" t="s">
        <v>187</v>
      </c>
      <c r="C44" s="314">
        <v>3.55</v>
      </c>
      <c r="D44" s="314">
        <v>3.55</v>
      </c>
      <c r="E44" s="314">
        <v>3.54</v>
      </c>
      <c r="F44" s="314">
        <v>3.56</v>
      </c>
      <c r="G44" s="314">
        <v>3.56</v>
      </c>
      <c r="H44" s="25">
        <v>3.55</v>
      </c>
      <c r="I44" s="25">
        <v>3.59</v>
      </c>
      <c r="J44" s="25">
        <v>3.57</v>
      </c>
      <c r="K44" s="315">
        <v>3.6</v>
      </c>
      <c r="L44" s="25">
        <v>3.59</v>
      </c>
      <c r="M44" s="25">
        <v>3.5983582089552235</v>
      </c>
    </row>
    <row r="70" spans="1:15" ht="27" customHeight="1" x14ac:dyDescent="0.35">
      <c r="A70" s="274" t="s">
        <v>335</v>
      </c>
    </row>
    <row r="71" spans="1:15" ht="27" customHeight="1" x14ac:dyDescent="0.35">
      <c r="A71" s="655" t="s">
        <v>343</v>
      </c>
      <c r="B71" s="655"/>
      <c r="C71" s="655"/>
      <c r="D71" s="655"/>
      <c r="E71" s="655"/>
      <c r="F71" s="655"/>
      <c r="G71" s="655"/>
      <c r="H71" s="655"/>
      <c r="I71" s="655"/>
      <c r="J71" s="655"/>
      <c r="K71" s="655"/>
      <c r="L71" s="655"/>
      <c r="M71" s="655"/>
      <c r="N71" s="655"/>
      <c r="O71" s="655"/>
    </row>
    <row r="72" spans="1:15" x14ac:dyDescent="0.35">
      <c r="A72" s="179"/>
      <c r="B72" s="179"/>
      <c r="C72" s="179"/>
      <c r="D72" s="179"/>
      <c r="E72" s="179"/>
      <c r="F72" s="179"/>
      <c r="G72" s="179"/>
      <c r="H72" s="179"/>
      <c r="I72" s="179"/>
      <c r="J72" s="179"/>
      <c r="K72" s="179"/>
      <c r="L72" s="179"/>
      <c r="M72" s="179"/>
      <c r="N72" s="179"/>
      <c r="O72" s="179"/>
    </row>
    <row r="73" spans="1:15" x14ac:dyDescent="0.35">
      <c r="A73" s="179" t="s">
        <v>614</v>
      </c>
      <c r="B73" s="179"/>
      <c r="C73" s="179"/>
      <c r="D73" s="179"/>
      <c r="E73" s="179"/>
      <c r="F73" s="179"/>
      <c r="G73" s="179"/>
      <c r="H73" s="179"/>
      <c r="I73" s="179"/>
      <c r="J73" s="179"/>
      <c r="K73" s="179"/>
      <c r="L73" s="179"/>
      <c r="M73" s="179"/>
      <c r="N73" s="179"/>
      <c r="O73" s="179"/>
    </row>
    <row r="74" spans="1:15" x14ac:dyDescent="0.35">
      <c r="A74" s="179" t="s">
        <v>487</v>
      </c>
      <c r="B74" s="179"/>
      <c r="C74" s="179"/>
      <c r="D74" s="179"/>
      <c r="E74" s="179"/>
      <c r="F74" s="179"/>
      <c r="G74" s="179"/>
      <c r="H74" s="179"/>
      <c r="I74" s="179"/>
      <c r="J74" s="179"/>
      <c r="K74" s="179"/>
      <c r="L74" s="179"/>
      <c r="M74" s="179"/>
      <c r="N74" s="179"/>
      <c r="O74" s="179"/>
    </row>
    <row r="76" spans="1:15" ht="12.75" customHeight="1" x14ac:dyDescent="0.35">
      <c r="C76" s="280"/>
      <c r="D76" s="280"/>
      <c r="E76" s="280"/>
      <c r="F76" s="280"/>
      <c r="G76" s="280"/>
      <c r="H76" s="280"/>
      <c r="I76" s="280"/>
      <c r="J76" s="280"/>
      <c r="K76" s="280"/>
      <c r="L76" s="280"/>
      <c r="M76" s="280"/>
      <c r="N76" s="280"/>
      <c r="O76" s="280"/>
    </row>
    <row r="77" spans="1:15" x14ac:dyDescent="0.35">
      <c r="C77" s="280"/>
      <c r="D77" s="280"/>
      <c r="E77" s="280"/>
      <c r="F77" s="280"/>
      <c r="G77" s="280"/>
      <c r="H77" s="280"/>
      <c r="I77" s="280"/>
      <c r="J77" s="280"/>
      <c r="K77" s="280"/>
      <c r="L77" s="280"/>
      <c r="M77" s="280"/>
      <c r="N77" s="280"/>
      <c r="O77" s="280"/>
    </row>
  </sheetData>
  <mergeCells count="4">
    <mergeCell ref="A2:C2"/>
    <mergeCell ref="A33:O33"/>
    <mergeCell ref="A39:C39"/>
    <mergeCell ref="A71:O71"/>
  </mergeCells>
  <hyperlinks>
    <hyperlink ref="A2:C2" location="TOC!A1" display="Return to Table of Contents"/>
    <hyperlink ref="A39:C39" location="TOC!A1" display="Return to Table of Contents"/>
  </hyperlinks>
  <pageMargins left="0.25" right="0.25" top="0.75" bottom="0.75" header="0.3" footer="0.3"/>
  <pageSetup scale="73" fitToHeight="0" orientation="portrait" horizontalDpi="1200" verticalDpi="1200" r:id="rId1"/>
  <headerFooter>
    <oddHeader>&amp;L2021-22 &amp;"Arial,Italic"Survey of Dental Education
&amp;"Arial,Regular"Report 2 - Tuition, Admission, and Attrition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85"/>
  <sheetViews>
    <sheetView zoomScaleNormal="100" workbookViewId="0">
      <pane ySplit="4" topLeftCell="A5" activePane="bottomLeft" state="frozen"/>
      <selection pane="bottomLeft"/>
    </sheetView>
  </sheetViews>
  <sheetFormatPr defaultColWidth="9.1328125" defaultRowHeight="13.5" x14ac:dyDescent="0.35"/>
  <cols>
    <col min="1" max="1" width="11.53125" style="7" customWidth="1"/>
    <col min="2" max="2" width="52" style="9" customWidth="1"/>
    <col min="3" max="3" width="20.796875" style="9" customWidth="1"/>
    <col min="4" max="8" width="12.6640625" style="7" customWidth="1"/>
    <col min="9" max="16384" width="9.1328125" style="7"/>
  </cols>
  <sheetData>
    <row r="1" spans="1:8" ht="15.75" x14ac:dyDescent="0.4">
      <c r="A1" s="6" t="s">
        <v>567</v>
      </c>
    </row>
    <row r="2" spans="1:8" ht="21.75" customHeight="1" x14ac:dyDescent="0.35">
      <c r="A2" s="599" t="s">
        <v>0</v>
      </c>
      <c r="B2" s="599"/>
      <c r="C2" s="524"/>
    </row>
    <row r="3" spans="1:8" ht="30.75" customHeight="1" x14ac:dyDescent="0.4">
      <c r="A3" s="305"/>
      <c r="B3" s="302"/>
      <c r="C3" s="577"/>
      <c r="D3" s="656" t="s">
        <v>293</v>
      </c>
      <c r="E3" s="657"/>
      <c r="F3" s="658"/>
      <c r="G3" s="598" t="s">
        <v>294</v>
      </c>
      <c r="H3" s="598"/>
    </row>
    <row r="4" spans="1:8" ht="27.75" x14ac:dyDescent="0.4">
      <c r="A4" s="305" t="s">
        <v>338</v>
      </c>
      <c r="B4" s="10" t="s">
        <v>332</v>
      </c>
      <c r="C4" s="591" t="s">
        <v>587</v>
      </c>
      <c r="D4" s="177" t="s">
        <v>170</v>
      </c>
      <c r="E4" s="134" t="s">
        <v>171</v>
      </c>
      <c r="F4" s="178" t="s">
        <v>172</v>
      </c>
      <c r="G4" s="134" t="s">
        <v>172</v>
      </c>
      <c r="H4" s="134" t="s">
        <v>187</v>
      </c>
    </row>
    <row r="5" spans="1:8" ht="20.100000000000001" customHeight="1" x14ac:dyDescent="0.35">
      <c r="A5" s="398" t="s">
        <v>10</v>
      </c>
      <c r="B5" s="483" t="s">
        <v>11</v>
      </c>
      <c r="C5" s="578" t="s">
        <v>153</v>
      </c>
      <c r="D5" s="498">
        <v>21.3</v>
      </c>
      <c r="E5" s="499">
        <v>21.1</v>
      </c>
      <c r="F5" s="500">
        <v>20.8</v>
      </c>
      <c r="G5" s="501">
        <v>3.78</v>
      </c>
      <c r="H5" s="502">
        <v>3.71</v>
      </c>
    </row>
    <row r="6" spans="1:8" ht="20.100000000000001" customHeight="1" x14ac:dyDescent="0.35">
      <c r="A6" s="398" t="s">
        <v>12</v>
      </c>
      <c r="B6" s="483" t="s">
        <v>13</v>
      </c>
      <c r="C6" s="578" t="s">
        <v>428</v>
      </c>
      <c r="D6" s="498">
        <v>19.2</v>
      </c>
      <c r="E6" s="499">
        <v>20</v>
      </c>
      <c r="F6" s="500">
        <v>18.7</v>
      </c>
      <c r="G6" s="501">
        <v>3.36</v>
      </c>
      <c r="H6" s="502">
        <v>3.46</v>
      </c>
    </row>
    <row r="7" spans="1:8" ht="20.100000000000001" customHeight="1" x14ac:dyDescent="0.35">
      <c r="A7" s="398" t="s">
        <v>12</v>
      </c>
      <c r="B7" s="483" t="s">
        <v>14</v>
      </c>
      <c r="C7" s="578" t="s">
        <v>428</v>
      </c>
      <c r="D7" s="498">
        <v>20</v>
      </c>
      <c r="E7" s="499">
        <v>21</v>
      </c>
      <c r="F7" s="500">
        <v>20</v>
      </c>
      <c r="G7" s="501">
        <v>3.41</v>
      </c>
      <c r="H7" s="502">
        <v>3.53</v>
      </c>
    </row>
    <row r="8" spans="1:8" ht="20.100000000000001" customHeight="1" x14ac:dyDescent="0.35">
      <c r="A8" s="398" t="s">
        <v>15</v>
      </c>
      <c r="B8" s="483" t="s">
        <v>16</v>
      </c>
      <c r="C8" s="578" t="s">
        <v>428</v>
      </c>
      <c r="D8" s="498">
        <v>22.1</v>
      </c>
      <c r="E8" s="499">
        <v>21.3</v>
      </c>
      <c r="F8" s="500">
        <v>21.5</v>
      </c>
      <c r="G8" s="501">
        <v>3.52</v>
      </c>
      <c r="H8" s="502">
        <v>3.59</v>
      </c>
    </row>
    <row r="9" spans="1:8" ht="20.100000000000001" customHeight="1" x14ac:dyDescent="0.35">
      <c r="A9" s="398" t="s">
        <v>15</v>
      </c>
      <c r="B9" s="483" t="s">
        <v>17</v>
      </c>
      <c r="C9" s="578" t="s">
        <v>153</v>
      </c>
      <c r="D9" s="498">
        <v>23</v>
      </c>
      <c r="E9" s="499">
        <v>22</v>
      </c>
      <c r="F9" s="500">
        <v>23</v>
      </c>
      <c r="G9" s="501">
        <v>3.6</v>
      </c>
      <c r="H9" s="502">
        <v>3.66</v>
      </c>
    </row>
    <row r="10" spans="1:8" ht="20.100000000000001" customHeight="1" x14ac:dyDescent="0.35">
      <c r="A10" s="398" t="s">
        <v>15</v>
      </c>
      <c r="B10" s="483" t="s">
        <v>18</v>
      </c>
      <c r="C10" s="578" t="s">
        <v>153</v>
      </c>
      <c r="D10" s="498">
        <v>22</v>
      </c>
      <c r="E10" s="499">
        <v>22</v>
      </c>
      <c r="F10" s="500">
        <v>22</v>
      </c>
      <c r="G10" s="501">
        <v>3.67</v>
      </c>
      <c r="H10" s="502">
        <v>3.72</v>
      </c>
    </row>
    <row r="11" spans="1:8" ht="20.100000000000001" customHeight="1" x14ac:dyDescent="0.35">
      <c r="A11" s="398" t="s">
        <v>15</v>
      </c>
      <c r="B11" s="483" t="s">
        <v>19</v>
      </c>
      <c r="C11" s="578" t="s">
        <v>428</v>
      </c>
      <c r="D11" s="498">
        <v>20.9</v>
      </c>
      <c r="E11" s="499">
        <v>20.8</v>
      </c>
      <c r="F11" s="500">
        <v>20.5</v>
      </c>
      <c r="G11" s="501">
        <v>3.61</v>
      </c>
      <c r="H11" s="502">
        <v>3.67</v>
      </c>
    </row>
    <row r="12" spans="1:8" ht="20.100000000000001" customHeight="1" x14ac:dyDescent="0.35">
      <c r="A12" s="398" t="s">
        <v>15</v>
      </c>
      <c r="B12" s="483" t="s">
        <v>20</v>
      </c>
      <c r="C12" s="578" t="s">
        <v>428</v>
      </c>
      <c r="D12" s="498">
        <v>20.5</v>
      </c>
      <c r="E12" s="499">
        <v>20.8</v>
      </c>
      <c r="F12" s="500">
        <v>19.600000000000001</v>
      </c>
      <c r="G12" s="501">
        <v>3.49</v>
      </c>
      <c r="H12" s="502">
        <v>3.57</v>
      </c>
    </row>
    <row r="13" spans="1:8" ht="20.100000000000001" customHeight="1" x14ac:dyDescent="0.35">
      <c r="A13" s="398" t="s">
        <v>15</v>
      </c>
      <c r="B13" s="483" t="s">
        <v>21</v>
      </c>
      <c r="C13" s="578" t="s">
        <v>428</v>
      </c>
      <c r="D13" s="498">
        <v>20</v>
      </c>
      <c r="E13" s="499">
        <v>20</v>
      </c>
      <c r="F13" s="500">
        <v>20</v>
      </c>
      <c r="G13" s="501">
        <v>3.31</v>
      </c>
      <c r="H13" s="502">
        <v>3.2</v>
      </c>
    </row>
    <row r="14" spans="1:8" ht="20.100000000000001" customHeight="1" x14ac:dyDescent="0.35">
      <c r="A14" s="398" t="s">
        <v>22</v>
      </c>
      <c r="B14" s="483" t="s">
        <v>23</v>
      </c>
      <c r="C14" s="578" t="s">
        <v>153</v>
      </c>
      <c r="D14" s="498">
        <v>21</v>
      </c>
      <c r="E14" s="499">
        <v>19</v>
      </c>
      <c r="F14" s="500">
        <v>20</v>
      </c>
      <c r="G14" s="501">
        <v>3.53</v>
      </c>
      <c r="H14" s="502">
        <v>3.61</v>
      </c>
    </row>
    <row r="15" spans="1:8" ht="20.100000000000001" customHeight="1" x14ac:dyDescent="0.35">
      <c r="A15" s="398" t="s">
        <v>24</v>
      </c>
      <c r="B15" s="483" t="s">
        <v>25</v>
      </c>
      <c r="C15" s="578" t="s">
        <v>153</v>
      </c>
      <c r="D15" s="498">
        <v>21.8</v>
      </c>
      <c r="E15" s="499">
        <v>20.8</v>
      </c>
      <c r="F15" s="500">
        <v>21.8</v>
      </c>
      <c r="G15" s="501">
        <v>3.62</v>
      </c>
      <c r="H15" s="502">
        <v>3.71</v>
      </c>
    </row>
    <row r="16" spans="1:8" ht="20.100000000000001" customHeight="1" x14ac:dyDescent="0.35">
      <c r="A16" s="398" t="s">
        <v>26</v>
      </c>
      <c r="B16" s="483" t="s">
        <v>27</v>
      </c>
      <c r="C16" s="578" t="s">
        <v>428</v>
      </c>
      <c r="D16" s="498">
        <v>18.7</v>
      </c>
      <c r="E16" s="499">
        <v>18.399999999999999</v>
      </c>
      <c r="F16" s="500">
        <v>18.7</v>
      </c>
      <c r="G16" s="501">
        <v>3.06</v>
      </c>
      <c r="H16" s="502">
        <v>3.2</v>
      </c>
    </row>
    <row r="17" spans="1:8" ht="20.100000000000001" customHeight="1" x14ac:dyDescent="0.35">
      <c r="A17" s="398" t="s">
        <v>28</v>
      </c>
      <c r="B17" s="483" t="s">
        <v>29</v>
      </c>
      <c r="C17" s="578" t="s">
        <v>153</v>
      </c>
      <c r="D17" s="498">
        <v>22</v>
      </c>
      <c r="E17" s="499">
        <v>22</v>
      </c>
      <c r="F17" s="500">
        <v>22</v>
      </c>
      <c r="G17" s="501">
        <v>3.72</v>
      </c>
      <c r="H17" s="502">
        <v>3.76</v>
      </c>
    </row>
    <row r="18" spans="1:8" ht="20.100000000000001" customHeight="1" x14ac:dyDescent="0.35">
      <c r="A18" s="398" t="s">
        <v>28</v>
      </c>
      <c r="B18" s="483" t="s">
        <v>30</v>
      </c>
      <c r="C18" s="578" t="s">
        <v>428</v>
      </c>
      <c r="D18" s="498">
        <v>21</v>
      </c>
      <c r="E18" s="499">
        <v>20</v>
      </c>
      <c r="F18" s="500">
        <v>21</v>
      </c>
      <c r="G18" s="501">
        <v>3.6</v>
      </c>
      <c r="H18" s="502">
        <v>3.7</v>
      </c>
    </row>
    <row r="19" spans="1:8" ht="20.100000000000001" customHeight="1" x14ac:dyDescent="0.35">
      <c r="A19" s="398" t="s">
        <v>28</v>
      </c>
      <c r="B19" s="483" t="s">
        <v>315</v>
      </c>
      <c r="C19" s="578" t="s">
        <v>428</v>
      </c>
      <c r="D19" s="498">
        <v>21</v>
      </c>
      <c r="E19" s="499">
        <v>20</v>
      </c>
      <c r="F19" s="500">
        <v>21</v>
      </c>
      <c r="G19" s="501">
        <v>3.5</v>
      </c>
      <c r="H19" s="502">
        <v>3.6</v>
      </c>
    </row>
    <row r="20" spans="1:8" ht="20.100000000000001" customHeight="1" x14ac:dyDescent="0.35">
      <c r="A20" s="398" t="s">
        <v>31</v>
      </c>
      <c r="B20" s="483" t="s">
        <v>32</v>
      </c>
      <c r="C20" s="578" t="s">
        <v>153</v>
      </c>
      <c r="D20" s="498">
        <v>20</v>
      </c>
      <c r="E20" s="499">
        <v>20</v>
      </c>
      <c r="F20" s="500">
        <v>20</v>
      </c>
      <c r="G20" s="501">
        <v>3.53</v>
      </c>
      <c r="H20" s="502">
        <v>3.6</v>
      </c>
    </row>
    <row r="21" spans="1:8" ht="20.100000000000001" customHeight="1" x14ac:dyDescent="0.35">
      <c r="A21" s="398" t="s">
        <v>33</v>
      </c>
      <c r="B21" s="483" t="s">
        <v>34</v>
      </c>
      <c r="C21" s="578" t="s">
        <v>153</v>
      </c>
      <c r="D21" s="498">
        <v>20.100000000000001</v>
      </c>
      <c r="E21" s="499">
        <v>20.6</v>
      </c>
      <c r="F21" s="500">
        <v>19.600000000000001</v>
      </c>
      <c r="G21" s="501">
        <v>3.51</v>
      </c>
      <c r="H21" s="502">
        <v>3.62</v>
      </c>
    </row>
    <row r="22" spans="1:8" ht="20.100000000000001" customHeight="1" x14ac:dyDescent="0.35">
      <c r="A22" s="398" t="s">
        <v>33</v>
      </c>
      <c r="B22" s="483" t="s">
        <v>35</v>
      </c>
      <c r="C22" s="578" t="s">
        <v>153</v>
      </c>
      <c r="D22" s="498">
        <v>20</v>
      </c>
      <c r="E22" s="499">
        <v>20</v>
      </c>
      <c r="F22" s="500">
        <v>20</v>
      </c>
      <c r="G22" s="501">
        <v>3.5</v>
      </c>
      <c r="H22" s="502">
        <v>3.5</v>
      </c>
    </row>
    <row r="23" spans="1:8" ht="20.100000000000001" customHeight="1" x14ac:dyDescent="0.35">
      <c r="A23" s="398" t="s">
        <v>33</v>
      </c>
      <c r="B23" s="483" t="s">
        <v>36</v>
      </c>
      <c r="C23" s="578" t="s">
        <v>428</v>
      </c>
      <c r="D23" s="498">
        <v>19.399999999999999</v>
      </c>
      <c r="E23" s="499">
        <v>19.8</v>
      </c>
      <c r="F23" s="500">
        <v>19.2</v>
      </c>
      <c r="G23" s="501">
        <v>3.19</v>
      </c>
      <c r="H23" s="502">
        <v>3.36</v>
      </c>
    </row>
    <row r="24" spans="1:8" ht="20.100000000000001" customHeight="1" x14ac:dyDescent="0.35">
      <c r="A24" s="398" t="s">
        <v>37</v>
      </c>
      <c r="B24" s="483" t="s">
        <v>38</v>
      </c>
      <c r="C24" s="578" t="s">
        <v>153</v>
      </c>
      <c r="D24" s="498">
        <v>20.100000000000001</v>
      </c>
      <c r="E24" s="499">
        <v>20.100000000000001</v>
      </c>
      <c r="F24" s="500">
        <v>19.100000000000001</v>
      </c>
      <c r="G24" s="501">
        <v>3.51</v>
      </c>
      <c r="H24" s="502">
        <v>3.61</v>
      </c>
    </row>
    <row r="25" spans="1:8" ht="20.100000000000001" customHeight="1" x14ac:dyDescent="0.35">
      <c r="A25" s="398" t="s">
        <v>39</v>
      </c>
      <c r="B25" s="483" t="s">
        <v>40</v>
      </c>
      <c r="C25" s="578" t="s">
        <v>153</v>
      </c>
      <c r="D25" s="498">
        <v>21</v>
      </c>
      <c r="E25" s="499">
        <v>22</v>
      </c>
      <c r="F25" s="500">
        <v>20</v>
      </c>
      <c r="G25" s="501">
        <v>3.64</v>
      </c>
      <c r="H25" s="502">
        <v>3.55</v>
      </c>
    </row>
    <row r="26" spans="1:8" ht="20.100000000000001" customHeight="1" x14ac:dyDescent="0.35">
      <c r="A26" s="398" t="s">
        <v>41</v>
      </c>
      <c r="B26" s="483" t="s">
        <v>42</v>
      </c>
      <c r="C26" s="578" t="s">
        <v>153</v>
      </c>
      <c r="D26" s="498">
        <v>20.399999999999999</v>
      </c>
      <c r="E26" s="499">
        <v>20.3</v>
      </c>
      <c r="F26" s="500">
        <v>19.899999999999999</v>
      </c>
      <c r="G26" s="501">
        <v>3.51</v>
      </c>
      <c r="H26" s="502">
        <v>3.61</v>
      </c>
    </row>
    <row r="27" spans="1:8" ht="20.100000000000001" customHeight="1" x14ac:dyDescent="0.35">
      <c r="A27" s="398" t="s">
        <v>41</v>
      </c>
      <c r="B27" s="483" t="s">
        <v>43</v>
      </c>
      <c r="C27" s="578" t="s">
        <v>153</v>
      </c>
      <c r="D27" s="498">
        <v>20.3</v>
      </c>
      <c r="E27" s="499">
        <v>20.5</v>
      </c>
      <c r="F27" s="500">
        <v>19.8</v>
      </c>
      <c r="G27" s="501">
        <v>3.44</v>
      </c>
      <c r="H27" s="502">
        <v>3.56</v>
      </c>
    </row>
    <row r="28" spans="1:8" ht="20.100000000000001" customHeight="1" x14ac:dyDescent="0.35">
      <c r="A28" s="398" t="s">
        <v>44</v>
      </c>
      <c r="B28" s="483" t="s">
        <v>45</v>
      </c>
      <c r="C28" s="578" t="s">
        <v>153</v>
      </c>
      <c r="D28" s="498">
        <v>21.5</v>
      </c>
      <c r="E28" s="499">
        <v>20.5</v>
      </c>
      <c r="F28" s="500">
        <v>20.8</v>
      </c>
      <c r="G28" s="501">
        <v>3.55</v>
      </c>
      <c r="H28" s="502">
        <v>3.64</v>
      </c>
    </row>
    <row r="29" spans="1:8" ht="20.100000000000001" customHeight="1" x14ac:dyDescent="0.35">
      <c r="A29" s="398" t="s">
        <v>46</v>
      </c>
      <c r="B29" s="483" t="s">
        <v>47</v>
      </c>
      <c r="C29" s="578" t="s">
        <v>428</v>
      </c>
      <c r="D29" s="498">
        <v>19.3</v>
      </c>
      <c r="E29" s="499">
        <v>19.399999999999999</v>
      </c>
      <c r="F29" s="500">
        <v>18.7</v>
      </c>
      <c r="G29" s="501">
        <v>3.37</v>
      </c>
      <c r="H29" s="502">
        <v>3.47</v>
      </c>
    </row>
    <row r="30" spans="1:8" ht="20.100000000000001" customHeight="1" x14ac:dyDescent="0.35">
      <c r="A30" s="398" t="s">
        <v>48</v>
      </c>
      <c r="B30" s="483" t="s">
        <v>49</v>
      </c>
      <c r="C30" s="578" t="s">
        <v>153</v>
      </c>
      <c r="D30" s="498">
        <v>22</v>
      </c>
      <c r="E30" s="499">
        <v>21</v>
      </c>
      <c r="F30" s="500">
        <v>20</v>
      </c>
      <c r="G30" s="501">
        <v>3.5</v>
      </c>
      <c r="H30" s="502">
        <v>3.6</v>
      </c>
    </row>
    <row r="31" spans="1:8" ht="20.100000000000001" customHeight="1" x14ac:dyDescent="0.35">
      <c r="A31" s="398" t="s">
        <v>50</v>
      </c>
      <c r="B31" s="483" t="s">
        <v>51</v>
      </c>
      <c r="C31" s="578" t="s">
        <v>428</v>
      </c>
      <c r="D31" s="498">
        <v>23.8</v>
      </c>
      <c r="E31" s="499">
        <v>22.3</v>
      </c>
      <c r="F31" s="500">
        <v>23.8</v>
      </c>
      <c r="G31" s="501">
        <v>3.92</v>
      </c>
      <c r="H31" s="502">
        <v>3.93</v>
      </c>
    </row>
    <row r="32" spans="1:8" ht="20.100000000000001" customHeight="1" x14ac:dyDescent="0.35">
      <c r="A32" s="398" t="s">
        <v>50</v>
      </c>
      <c r="B32" s="483" t="s">
        <v>52</v>
      </c>
      <c r="C32" s="578" t="s">
        <v>428</v>
      </c>
      <c r="D32" s="498">
        <v>20.9</v>
      </c>
      <c r="E32" s="499">
        <v>20.7</v>
      </c>
      <c r="F32" s="500">
        <v>20.3</v>
      </c>
      <c r="G32" s="501">
        <v>3.4</v>
      </c>
      <c r="H32" s="502">
        <v>3.51</v>
      </c>
    </row>
    <row r="33" spans="1:8" ht="20.100000000000001" customHeight="1" x14ac:dyDescent="0.35">
      <c r="A33" s="398" t="s">
        <v>50</v>
      </c>
      <c r="B33" s="483" t="s">
        <v>53</v>
      </c>
      <c r="C33" s="578" t="s">
        <v>428</v>
      </c>
      <c r="D33" s="498">
        <v>19</v>
      </c>
      <c r="E33" s="499">
        <v>19</v>
      </c>
      <c r="F33" s="500">
        <v>19</v>
      </c>
      <c r="G33" s="501">
        <v>3.17</v>
      </c>
      <c r="H33" s="502">
        <v>3.27</v>
      </c>
    </row>
    <row r="34" spans="1:8" ht="20.100000000000001" customHeight="1" x14ac:dyDescent="0.35">
      <c r="A34" s="398" t="s">
        <v>54</v>
      </c>
      <c r="B34" s="483" t="s">
        <v>55</v>
      </c>
      <c r="C34" s="578" t="s">
        <v>428</v>
      </c>
      <c r="D34" s="498">
        <v>20</v>
      </c>
      <c r="E34" s="499">
        <v>20</v>
      </c>
      <c r="F34" s="500">
        <v>20</v>
      </c>
      <c r="G34" s="501">
        <v>3.53</v>
      </c>
      <c r="H34" s="502">
        <v>3.58</v>
      </c>
    </row>
    <row r="35" spans="1:8" ht="20.100000000000001" customHeight="1" x14ac:dyDescent="0.35">
      <c r="A35" s="398" t="s">
        <v>54</v>
      </c>
      <c r="B35" s="483" t="s">
        <v>56</v>
      </c>
      <c r="C35" s="578" t="s">
        <v>153</v>
      </c>
      <c r="D35" s="498">
        <v>22.2</v>
      </c>
      <c r="E35" s="499">
        <v>21.6</v>
      </c>
      <c r="F35" s="500">
        <v>21.7</v>
      </c>
      <c r="G35" s="501">
        <v>3.75</v>
      </c>
      <c r="H35" s="502">
        <v>3.8</v>
      </c>
    </row>
    <row r="36" spans="1:8" ht="20.100000000000001" customHeight="1" x14ac:dyDescent="0.35">
      <c r="A36" s="398" t="s">
        <v>57</v>
      </c>
      <c r="B36" s="483" t="s">
        <v>58</v>
      </c>
      <c r="C36" s="578" t="s">
        <v>153</v>
      </c>
      <c r="D36" s="498">
        <v>20.9</v>
      </c>
      <c r="E36" s="499">
        <v>21.3</v>
      </c>
      <c r="F36" s="500">
        <v>20.3</v>
      </c>
      <c r="G36" s="501">
        <v>3.58</v>
      </c>
      <c r="H36" s="502">
        <v>3.67</v>
      </c>
    </row>
    <row r="37" spans="1:8" ht="20.100000000000001" customHeight="1" x14ac:dyDescent="0.35">
      <c r="A37" s="398" t="s">
        <v>59</v>
      </c>
      <c r="B37" s="483" t="s">
        <v>60</v>
      </c>
      <c r="C37" s="578" t="s">
        <v>153</v>
      </c>
      <c r="D37" s="498">
        <v>19</v>
      </c>
      <c r="E37" s="499">
        <v>19</v>
      </c>
      <c r="F37" s="500">
        <v>18</v>
      </c>
      <c r="G37" s="501">
        <v>3.3</v>
      </c>
      <c r="H37" s="502">
        <v>3.73</v>
      </c>
    </row>
    <row r="38" spans="1:8" ht="20.100000000000001" customHeight="1" x14ac:dyDescent="0.35">
      <c r="A38" s="398" t="s">
        <v>61</v>
      </c>
      <c r="B38" s="483" t="s">
        <v>62</v>
      </c>
      <c r="C38" s="578" t="s">
        <v>153</v>
      </c>
      <c r="D38" s="498">
        <v>20.5</v>
      </c>
      <c r="E38" s="499">
        <v>20.100000000000001</v>
      </c>
      <c r="F38" s="500">
        <v>19.899999999999999</v>
      </c>
      <c r="G38" s="501">
        <v>3.79</v>
      </c>
      <c r="H38" s="502">
        <v>3.77</v>
      </c>
    </row>
    <row r="39" spans="1:8" ht="20.100000000000001" customHeight="1" x14ac:dyDescent="0.35">
      <c r="A39" s="398" t="s">
        <v>61</v>
      </c>
      <c r="B39" s="483" t="s">
        <v>63</v>
      </c>
      <c r="C39" s="578" t="s">
        <v>428</v>
      </c>
      <c r="D39" s="498">
        <v>18.899999999999999</v>
      </c>
      <c r="E39" s="499">
        <v>19.8</v>
      </c>
      <c r="F39" s="500">
        <v>18.5</v>
      </c>
      <c r="G39" s="501">
        <v>3.39</v>
      </c>
      <c r="H39" s="502">
        <v>3.5</v>
      </c>
    </row>
    <row r="40" spans="1:8" ht="20.100000000000001" customHeight="1" x14ac:dyDescent="0.35">
      <c r="A40" s="398" t="s">
        <v>64</v>
      </c>
      <c r="B40" s="483" t="s">
        <v>65</v>
      </c>
      <c r="C40" s="578" t="s">
        <v>428</v>
      </c>
      <c r="D40" s="498">
        <v>20</v>
      </c>
      <c r="E40" s="499">
        <v>21</v>
      </c>
      <c r="F40" s="500">
        <v>20</v>
      </c>
      <c r="G40" s="501">
        <v>3.43</v>
      </c>
      <c r="H40" s="502">
        <v>3.67</v>
      </c>
    </row>
    <row r="41" spans="1:8" ht="20.100000000000001" customHeight="1" x14ac:dyDescent="0.35">
      <c r="A41" s="398" t="s">
        <v>64</v>
      </c>
      <c r="B41" s="483" t="s">
        <v>66</v>
      </c>
      <c r="C41" s="578" t="s">
        <v>153</v>
      </c>
      <c r="D41" s="498">
        <v>20.399999999999999</v>
      </c>
      <c r="E41" s="499">
        <v>21.3</v>
      </c>
      <c r="F41" s="500">
        <v>19.600000000000001</v>
      </c>
      <c r="G41" s="501">
        <v>3.6</v>
      </c>
      <c r="H41" s="502">
        <v>3.67</v>
      </c>
    </row>
    <row r="42" spans="1:8" ht="20.100000000000001" customHeight="1" x14ac:dyDescent="0.35">
      <c r="A42" s="398" t="s">
        <v>67</v>
      </c>
      <c r="B42" s="483" t="s">
        <v>68</v>
      </c>
      <c r="C42" s="578" t="s">
        <v>153</v>
      </c>
      <c r="D42" s="498">
        <v>20.7</v>
      </c>
      <c r="E42" s="499">
        <v>20.8</v>
      </c>
      <c r="F42" s="500">
        <v>20.3</v>
      </c>
      <c r="G42" s="501">
        <v>3.36</v>
      </c>
      <c r="H42" s="502">
        <v>3.44</v>
      </c>
    </row>
    <row r="43" spans="1:8" ht="20.100000000000001" customHeight="1" x14ac:dyDescent="0.35">
      <c r="A43" s="398" t="s">
        <v>69</v>
      </c>
      <c r="B43" s="483" t="s">
        <v>70</v>
      </c>
      <c r="C43" s="578" t="s">
        <v>153</v>
      </c>
      <c r="D43" s="498">
        <v>21.8</v>
      </c>
      <c r="E43" s="499">
        <v>21.2</v>
      </c>
      <c r="F43" s="500">
        <v>21.8</v>
      </c>
      <c r="G43" s="501">
        <v>3.51</v>
      </c>
      <c r="H43" s="502">
        <v>3.58</v>
      </c>
    </row>
    <row r="44" spans="1:8" ht="20.100000000000001" customHeight="1" x14ac:dyDescent="0.35">
      <c r="A44" s="398" t="s">
        <v>71</v>
      </c>
      <c r="B44" s="483" t="s">
        <v>72</v>
      </c>
      <c r="C44" s="578" t="s">
        <v>428</v>
      </c>
      <c r="D44" s="498">
        <v>24</v>
      </c>
      <c r="E44" s="499">
        <v>22</v>
      </c>
      <c r="F44" s="500">
        <v>24</v>
      </c>
      <c r="G44" s="501">
        <v>3.75</v>
      </c>
      <c r="H44" s="502">
        <v>3.78</v>
      </c>
    </row>
    <row r="45" spans="1:8" ht="20.100000000000001" customHeight="1" x14ac:dyDescent="0.35">
      <c r="A45" s="398" t="s">
        <v>71</v>
      </c>
      <c r="B45" s="483" t="s">
        <v>73</v>
      </c>
      <c r="C45" s="578" t="s">
        <v>428</v>
      </c>
      <c r="D45" s="498">
        <v>20.8</v>
      </c>
      <c r="E45" s="499">
        <v>20.2</v>
      </c>
      <c r="F45" s="500">
        <v>20.6</v>
      </c>
      <c r="G45" s="501">
        <v>3.37</v>
      </c>
      <c r="H45" s="502">
        <v>3.48</v>
      </c>
    </row>
    <row r="46" spans="1:8" ht="20.100000000000001" customHeight="1" x14ac:dyDescent="0.35">
      <c r="A46" s="398" t="s">
        <v>71</v>
      </c>
      <c r="B46" s="483" t="s">
        <v>74</v>
      </c>
      <c r="C46" s="578" t="s">
        <v>153</v>
      </c>
      <c r="D46" s="498">
        <v>22.5</v>
      </c>
      <c r="E46" s="499">
        <v>21.2</v>
      </c>
      <c r="F46" s="500">
        <v>22.2</v>
      </c>
      <c r="G46" s="501">
        <v>3.7</v>
      </c>
      <c r="H46" s="502">
        <v>3.77</v>
      </c>
    </row>
    <row r="47" spans="1:8" ht="20.100000000000001" customHeight="1" x14ac:dyDescent="0.35">
      <c r="A47" s="398" t="s">
        <v>71</v>
      </c>
      <c r="B47" s="483" t="s">
        <v>75</v>
      </c>
      <c r="C47" s="578" t="s">
        <v>428</v>
      </c>
      <c r="D47" s="498">
        <v>21.1</v>
      </c>
      <c r="E47" s="499">
        <v>20.100000000000001</v>
      </c>
      <c r="F47" s="500">
        <v>21</v>
      </c>
      <c r="G47" s="501">
        <v>3.46</v>
      </c>
      <c r="H47" s="502">
        <v>3.56</v>
      </c>
    </row>
    <row r="48" spans="1:8" ht="20.100000000000001" customHeight="1" x14ac:dyDescent="0.35">
      <c r="A48" s="398" t="s">
        <v>71</v>
      </c>
      <c r="B48" s="483" t="s">
        <v>76</v>
      </c>
      <c r="C48" s="578" t="s">
        <v>153</v>
      </c>
      <c r="D48" s="498">
        <v>21.3</v>
      </c>
      <c r="E48" s="499">
        <v>20.9</v>
      </c>
      <c r="F48" s="500">
        <v>21.2</v>
      </c>
      <c r="G48" s="501">
        <v>3.6</v>
      </c>
      <c r="H48" s="502">
        <v>3.67</v>
      </c>
    </row>
    <row r="49" spans="1:8" ht="20.100000000000001" customHeight="1" x14ac:dyDescent="0.35">
      <c r="A49" s="398" t="s">
        <v>77</v>
      </c>
      <c r="B49" s="483" t="s">
        <v>78</v>
      </c>
      <c r="C49" s="578" t="s">
        <v>153</v>
      </c>
      <c r="D49" s="498">
        <v>22.1</v>
      </c>
      <c r="E49" s="499">
        <v>22.1</v>
      </c>
      <c r="F49" s="500">
        <v>21.8</v>
      </c>
      <c r="G49" s="501">
        <v>3.6</v>
      </c>
      <c r="H49" s="502">
        <v>3.67</v>
      </c>
    </row>
    <row r="50" spans="1:8" ht="20.100000000000001" customHeight="1" x14ac:dyDescent="0.35">
      <c r="A50" s="398" t="s">
        <v>77</v>
      </c>
      <c r="B50" s="483" t="s">
        <v>79</v>
      </c>
      <c r="C50" s="578" t="s">
        <v>153</v>
      </c>
      <c r="D50" s="498">
        <v>20.2</v>
      </c>
      <c r="E50" s="499">
        <v>19.8</v>
      </c>
      <c r="F50" s="500">
        <v>20.5</v>
      </c>
      <c r="G50" s="501">
        <v>3.37</v>
      </c>
      <c r="H50" s="502">
        <v>3.47</v>
      </c>
    </row>
    <row r="51" spans="1:8" ht="20.100000000000001" customHeight="1" x14ac:dyDescent="0.35">
      <c r="A51" s="398" t="s">
        <v>80</v>
      </c>
      <c r="B51" s="483" t="s">
        <v>81</v>
      </c>
      <c r="C51" s="578" t="s">
        <v>153</v>
      </c>
      <c r="D51" s="498">
        <v>21</v>
      </c>
      <c r="E51" s="499">
        <v>21.5</v>
      </c>
      <c r="F51" s="500">
        <v>20.5</v>
      </c>
      <c r="G51" s="501">
        <v>3.56</v>
      </c>
      <c r="H51" s="502">
        <v>3.65</v>
      </c>
    </row>
    <row r="52" spans="1:8" ht="20.100000000000001" customHeight="1" x14ac:dyDescent="0.35">
      <c r="A52" s="398" t="s">
        <v>80</v>
      </c>
      <c r="B52" s="483" t="s">
        <v>82</v>
      </c>
      <c r="C52" s="578" t="s">
        <v>428</v>
      </c>
      <c r="D52" s="498">
        <v>21.2</v>
      </c>
      <c r="E52" s="499">
        <v>20.6</v>
      </c>
      <c r="F52" s="500">
        <v>20.8</v>
      </c>
      <c r="G52" s="501">
        <v>3.66</v>
      </c>
      <c r="H52" s="502">
        <v>3.68</v>
      </c>
    </row>
    <row r="53" spans="1:8" ht="20.100000000000001" customHeight="1" x14ac:dyDescent="0.35">
      <c r="A53" s="398" t="s">
        <v>83</v>
      </c>
      <c r="B53" s="483" t="s">
        <v>84</v>
      </c>
      <c r="C53" s="578" t="s">
        <v>153</v>
      </c>
      <c r="D53" s="498">
        <v>20</v>
      </c>
      <c r="E53" s="499" t="s">
        <v>214</v>
      </c>
      <c r="F53" s="500">
        <v>20</v>
      </c>
      <c r="G53" s="501">
        <v>3.56</v>
      </c>
      <c r="H53" s="502">
        <v>3.63</v>
      </c>
    </row>
    <row r="54" spans="1:8" ht="20.100000000000001" customHeight="1" x14ac:dyDescent="0.35">
      <c r="A54" s="398" t="s">
        <v>85</v>
      </c>
      <c r="B54" s="483" t="s">
        <v>86</v>
      </c>
      <c r="C54" s="578" t="s">
        <v>153</v>
      </c>
      <c r="D54" s="498">
        <v>20.399999999999999</v>
      </c>
      <c r="E54" s="499">
        <v>21.2</v>
      </c>
      <c r="F54" s="500">
        <v>20.2</v>
      </c>
      <c r="G54" s="501">
        <v>3.7</v>
      </c>
      <c r="H54" s="502">
        <v>3.74</v>
      </c>
    </row>
    <row r="55" spans="1:8" ht="20.100000000000001" customHeight="1" x14ac:dyDescent="0.35">
      <c r="A55" s="398" t="s">
        <v>87</v>
      </c>
      <c r="B55" s="483" t="s">
        <v>88</v>
      </c>
      <c r="C55" s="578" t="s">
        <v>588</v>
      </c>
      <c r="D55" s="498">
        <v>21.2</v>
      </c>
      <c r="E55" s="499">
        <v>20.6</v>
      </c>
      <c r="F55" s="500">
        <v>21.7</v>
      </c>
      <c r="G55" s="501">
        <v>3.44</v>
      </c>
      <c r="H55" s="502">
        <v>3.51</v>
      </c>
    </row>
    <row r="56" spans="1:8" ht="20.100000000000001" customHeight="1" x14ac:dyDescent="0.35">
      <c r="A56" s="398" t="s">
        <v>87</v>
      </c>
      <c r="B56" s="483" t="s">
        <v>89</v>
      </c>
      <c r="C56" s="578" t="s">
        <v>428</v>
      </c>
      <c r="D56" s="498">
        <v>22.4</v>
      </c>
      <c r="E56" s="499">
        <v>21.7</v>
      </c>
      <c r="F56" s="500">
        <v>22</v>
      </c>
      <c r="G56" s="501">
        <v>3.71</v>
      </c>
      <c r="H56" s="502">
        <v>3.76</v>
      </c>
    </row>
    <row r="57" spans="1:8" ht="20.100000000000001" customHeight="1" x14ac:dyDescent="0.35">
      <c r="A57" s="398" t="s">
        <v>87</v>
      </c>
      <c r="B57" s="483" t="s">
        <v>90</v>
      </c>
      <c r="C57" s="578" t="s">
        <v>588</v>
      </c>
      <c r="D57" s="498">
        <v>21.5</v>
      </c>
      <c r="E57" s="499">
        <v>20.7</v>
      </c>
      <c r="F57" s="500">
        <v>20.7</v>
      </c>
      <c r="G57" s="501">
        <v>3.61</v>
      </c>
      <c r="H57" s="502">
        <v>3.72</v>
      </c>
    </row>
    <row r="58" spans="1:8" ht="20.100000000000001" customHeight="1" x14ac:dyDescent="0.35">
      <c r="A58" s="398" t="s">
        <v>91</v>
      </c>
      <c r="B58" s="483" t="s">
        <v>92</v>
      </c>
      <c r="C58" s="578" t="s">
        <v>153</v>
      </c>
      <c r="D58" s="498">
        <v>20.3</v>
      </c>
      <c r="E58" s="499">
        <v>20.9</v>
      </c>
      <c r="F58" s="500" t="s">
        <v>214</v>
      </c>
      <c r="G58" s="501">
        <v>3.57</v>
      </c>
      <c r="H58" s="502">
        <v>3.62</v>
      </c>
    </row>
    <row r="59" spans="1:8" ht="20.100000000000001" customHeight="1" x14ac:dyDescent="0.35">
      <c r="A59" s="398" t="s">
        <v>93</v>
      </c>
      <c r="B59" s="483" t="s">
        <v>94</v>
      </c>
      <c r="C59" s="578" t="s">
        <v>428</v>
      </c>
      <c r="D59" s="498">
        <v>17.3</v>
      </c>
      <c r="E59" s="499">
        <v>17.5</v>
      </c>
      <c r="F59" s="500">
        <v>17</v>
      </c>
      <c r="G59" s="501">
        <v>2.95</v>
      </c>
      <c r="H59" s="502">
        <v>3.13</v>
      </c>
    </row>
    <row r="60" spans="1:8" ht="20.100000000000001" customHeight="1" x14ac:dyDescent="0.35">
      <c r="A60" s="398" t="s">
        <v>93</v>
      </c>
      <c r="B60" s="483" t="s">
        <v>584</v>
      </c>
      <c r="C60" s="578" t="s">
        <v>153</v>
      </c>
      <c r="D60" s="498">
        <v>20.7</v>
      </c>
      <c r="E60" s="499">
        <v>20.9</v>
      </c>
      <c r="F60" s="500">
        <v>20.100000000000001</v>
      </c>
      <c r="G60" s="501">
        <v>3.57</v>
      </c>
      <c r="H60" s="502">
        <v>3.66</v>
      </c>
    </row>
    <row r="61" spans="1:8" ht="20.100000000000001" customHeight="1" x14ac:dyDescent="0.35">
      <c r="A61" s="398" t="s">
        <v>96</v>
      </c>
      <c r="B61" s="483" t="s">
        <v>97</v>
      </c>
      <c r="C61" s="578" t="s">
        <v>153</v>
      </c>
      <c r="D61" s="498">
        <v>22</v>
      </c>
      <c r="E61" s="499">
        <v>22</v>
      </c>
      <c r="F61" s="500">
        <v>21</v>
      </c>
      <c r="G61" s="501">
        <v>3.7</v>
      </c>
      <c r="H61" s="502">
        <v>3.61</v>
      </c>
    </row>
    <row r="62" spans="1:8" ht="20.100000000000001" customHeight="1" x14ac:dyDescent="0.35">
      <c r="A62" s="398" t="s">
        <v>96</v>
      </c>
      <c r="B62" s="483" t="s">
        <v>599</v>
      </c>
      <c r="C62" s="578" t="s">
        <v>153</v>
      </c>
      <c r="D62" s="498">
        <v>20</v>
      </c>
      <c r="E62" s="499">
        <v>20</v>
      </c>
      <c r="F62" s="500">
        <v>20</v>
      </c>
      <c r="G62" s="501">
        <v>3.6</v>
      </c>
      <c r="H62" s="502">
        <v>3.5</v>
      </c>
    </row>
    <row r="63" spans="1:8" ht="20.100000000000001" customHeight="1" x14ac:dyDescent="0.35">
      <c r="A63" s="398" t="s">
        <v>96</v>
      </c>
      <c r="B63" s="483" t="s">
        <v>98</v>
      </c>
      <c r="C63" s="578" t="s">
        <v>153</v>
      </c>
      <c r="D63" s="498">
        <v>22</v>
      </c>
      <c r="E63" s="499">
        <v>21</v>
      </c>
      <c r="F63" s="500">
        <v>21</v>
      </c>
      <c r="G63" s="501">
        <v>3.72</v>
      </c>
      <c r="H63" s="502">
        <v>3.77</v>
      </c>
    </row>
    <row r="64" spans="1:8" ht="20.100000000000001" customHeight="1" x14ac:dyDescent="0.35">
      <c r="A64" s="398" t="s">
        <v>96</v>
      </c>
      <c r="B64" s="483" t="s">
        <v>99</v>
      </c>
      <c r="C64" s="578" t="s">
        <v>153</v>
      </c>
      <c r="D64" s="498">
        <v>20.9</v>
      </c>
      <c r="E64" s="499">
        <v>20.9</v>
      </c>
      <c r="F64" s="500">
        <v>20.6</v>
      </c>
      <c r="G64" s="501">
        <v>3.62</v>
      </c>
      <c r="H64" s="502">
        <v>3.69</v>
      </c>
    </row>
    <row r="65" spans="1:8" ht="20.100000000000001" customHeight="1" x14ac:dyDescent="0.35">
      <c r="A65" s="398" t="s">
        <v>100</v>
      </c>
      <c r="B65" s="483" t="s">
        <v>101</v>
      </c>
      <c r="C65" s="578" t="s">
        <v>428</v>
      </c>
      <c r="D65" s="498">
        <v>19.2</v>
      </c>
      <c r="E65" s="499">
        <v>19.8</v>
      </c>
      <c r="F65" s="500">
        <v>18.7</v>
      </c>
      <c r="G65" s="501">
        <v>3.17</v>
      </c>
      <c r="H65" s="502">
        <v>3.3</v>
      </c>
    </row>
    <row r="66" spans="1:8" s="411" customFormat="1" ht="20.100000000000001" customHeight="1" x14ac:dyDescent="0.35">
      <c r="A66" s="398" t="s">
        <v>100</v>
      </c>
      <c r="B66" s="483" t="s">
        <v>102</v>
      </c>
      <c r="C66" s="578" t="s">
        <v>153</v>
      </c>
      <c r="D66" s="498">
        <v>21</v>
      </c>
      <c r="E66" s="499">
        <v>22</v>
      </c>
      <c r="F66" s="500">
        <v>21</v>
      </c>
      <c r="G66" s="501">
        <v>3.59</v>
      </c>
      <c r="H66" s="502">
        <v>3.66</v>
      </c>
    </row>
    <row r="67" spans="1:8" ht="20.100000000000001" customHeight="1" x14ac:dyDescent="0.35">
      <c r="A67" s="398" t="s">
        <v>103</v>
      </c>
      <c r="B67" s="483" t="s">
        <v>104</v>
      </c>
      <c r="C67" s="578" t="s">
        <v>153</v>
      </c>
      <c r="D67" s="498">
        <v>21.8</v>
      </c>
      <c r="E67" s="499">
        <v>21.6</v>
      </c>
      <c r="F67" s="500">
        <v>21.4</v>
      </c>
      <c r="G67" s="501">
        <v>3.58</v>
      </c>
      <c r="H67" s="502">
        <v>3.66</v>
      </c>
    </row>
    <row r="68" spans="1:8" ht="20.100000000000001" customHeight="1" x14ac:dyDescent="0.35">
      <c r="A68" s="398" t="s">
        <v>105</v>
      </c>
      <c r="B68" s="483" t="s">
        <v>106</v>
      </c>
      <c r="C68" s="578" t="s">
        <v>153</v>
      </c>
      <c r="D68" s="498">
        <v>22</v>
      </c>
      <c r="E68" s="499">
        <v>21.6</v>
      </c>
      <c r="F68" s="500">
        <v>21.9</v>
      </c>
      <c r="G68" s="501">
        <v>3.59</v>
      </c>
      <c r="H68" s="502">
        <v>3.65</v>
      </c>
    </row>
    <row r="69" spans="1:8" ht="20.100000000000001" customHeight="1" x14ac:dyDescent="0.35">
      <c r="A69" s="398" t="s">
        <v>107</v>
      </c>
      <c r="B69" s="483" t="s">
        <v>108</v>
      </c>
      <c r="C69" s="578" t="s">
        <v>153</v>
      </c>
      <c r="D69" s="498">
        <v>19</v>
      </c>
      <c r="E69" s="499">
        <v>20</v>
      </c>
      <c r="F69" s="500">
        <v>19</v>
      </c>
      <c r="G69" s="501">
        <v>3.73</v>
      </c>
      <c r="H69" s="502">
        <v>3.65</v>
      </c>
    </row>
    <row r="70" spans="1:8" ht="20.100000000000001" customHeight="1" x14ac:dyDescent="0.35">
      <c r="A70" s="398" t="s">
        <v>109</v>
      </c>
      <c r="B70" s="483" t="s">
        <v>110</v>
      </c>
      <c r="C70" s="578" t="s">
        <v>588</v>
      </c>
      <c r="D70" s="498">
        <v>20.399999999999999</v>
      </c>
      <c r="E70" s="499">
        <v>21</v>
      </c>
      <c r="F70" s="500">
        <v>19.8</v>
      </c>
      <c r="G70" s="501">
        <v>3.55</v>
      </c>
      <c r="H70" s="502">
        <v>3.64</v>
      </c>
    </row>
    <row r="71" spans="1:8" ht="20.100000000000001" customHeight="1" x14ac:dyDescent="0.35">
      <c r="A71" s="398" t="s">
        <v>111</v>
      </c>
      <c r="B71" s="483" t="s">
        <v>112</v>
      </c>
      <c r="C71" s="578" t="s">
        <v>153</v>
      </c>
      <c r="D71" s="498">
        <v>19</v>
      </c>
      <c r="E71" s="499">
        <v>19</v>
      </c>
      <c r="F71" s="500">
        <v>17</v>
      </c>
      <c r="G71" s="501">
        <v>3.48</v>
      </c>
      <c r="H71" s="502">
        <v>3.53</v>
      </c>
    </row>
    <row r="72" spans="1:8" ht="24.95" customHeight="1" thickBot="1" x14ac:dyDescent="0.4">
      <c r="A72" s="103"/>
      <c r="B72" s="104" t="s">
        <v>292</v>
      </c>
      <c r="C72" s="579"/>
      <c r="D72" s="405">
        <v>20.776119402985078</v>
      </c>
      <c r="E72" s="406">
        <v>20.640909090909094</v>
      </c>
      <c r="F72" s="407">
        <v>20.403030303030302</v>
      </c>
      <c r="G72" s="344">
        <v>3.5264179104477615</v>
      </c>
      <c r="H72" s="346">
        <v>3.5983582089552235</v>
      </c>
    </row>
    <row r="73" spans="1:8" s="194" customFormat="1" ht="24.95" customHeight="1" thickTop="1" x14ac:dyDescent="0.35">
      <c r="A73" s="228"/>
      <c r="B73" s="225" t="s">
        <v>333</v>
      </c>
      <c r="C73" s="225"/>
      <c r="D73" s="226"/>
      <c r="E73" s="227"/>
      <c r="F73" s="227"/>
      <c r="G73" s="227"/>
      <c r="H73" s="227"/>
    </row>
    <row r="74" spans="1:8" s="194" customFormat="1" ht="20.100000000000001" customHeight="1" x14ac:dyDescent="0.35">
      <c r="A74" s="11" t="s">
        <v>262</v>
      </c>
      <c r="B74" s="190" t="s">
        <v>295</v>
      </c>
      <c r="C74" s="580" t="s">
        <v>153</v>
      </c>
      <c r="D74" s="183" t="s">
        <v>214</v>
      </c>
      <c r="E74" s="184" t="s">
        <v>214</v>
      </c>
      <c r="F74" s="185" t="s">
        <v>214</v>
      </c>
      <c r="G74" s="343">
        <v>3.7</v>
      </c>
      <c r="H74" s="345">
        <v>3.8</v>
      </c>
    </row>
    <row r="75" spans="1:8" ht="13.9" x14ac:dyDescent="0.35">
      <c r="A75" s="179" t="s">
        <v>288</v>
      </c>
      <c r="B75" s="4"/>
      <c r="C75" s="4"/>
      <c r="D75" s="180"/>
      <c r="E75" s="181"/>
      <c r="F75" s="181"/>
      <c r="G75" s="181"/>
      <c r="H75" s="181"/>
    </row>
    <row r="76" spans="1:8" ht="42.75" customHeight="1" x14ac:dyDescent="0.35">
      <c r="A76" s="608" t="s">
        <v>291</v>
      </c>
      <c r="B76" s="608"/>
      <c r="C76" s="608"/>
      <c r="D76" s="608"/>
      <c r="E76" s="608"/>
      <c r="F76" s="608"/>
      <c r="G76" s="608"/>
      <c r="H76" s="608"/>
    </row>
    <row r="77" spans="1:8" ht="21.75" customHeight="1" x14ac:dyDescent="0.35">
      <c r="A77" s="182" t="s">
        <v>289</v>
      </c>
      <c r="B77" s="4"/>
      <c r="C77" s="4"/>
      <c r="D77" s="4"/>
      <c r="E77" s="4"/>
      <c r="F77" s="4"/>
      <c r="G77" s="4"/>
      <c r="H77" s="4"/>
    </row>
    <row r="78" spans="1:8" ht="27" customHeight="1" x14ac:dyDescent="0.35">
      <c r="A78" s="608" t="s">
        <v>290</v>
      </c>
      <c r="B78" s="608"/>
      <c r="C78" s="608"/>
      <c r="D78" s="608"/>
      <c r="E78" s="608"/>
      <c r="F78" s="608"/>
      <c r="G78" s="608"/>
      <c r="H78" s="608"/>
    </row>
    <row r="79" spans="1:8" x14ac:dyDescent="0.35">
      <c r="A79" s="4"/>
      <c r="B79" s="4"/>
      <c r="C79" s="4"/>
      <c r="D79" s="4"/>
      <c r="E79" s="4"/>
      <c r="F79" s="4"/>
      <c r="G79" s="4"/>
      <c r="H79" s="4"/>
    </row>
    <row r="80" spans="1:8" x14ac:dyDescent="0.35">
      <c r="A80" s="17" t="s">
        <v>615</v>
      </c>
      <c r="B80" s="4"/>
      <c r="C80" s="4"/>
      <c r="D80" s="4"/>
      <c r="E80" s="4"/>
      <c r="F80" s="4"/>
      <c r="G80" s="4"/>
      <c r="H80" s="4"/>
    </row>
    <row r="81" spans="1:8" x14ac:dyDescent="0.35">
      <c r="A81" s="17" t="s">
        <v>487</v>
      </c>
      <c r="B81" s="4"/>
      <c r="C81" s="4"/>
      <c r="D81" s="4"/>
      <c r="E81" s="4"/>
      <c r="F81" s="4"/>
      <c r="G81" s="4"/>
      <c r="H81" s="4"/>
    </row>
    <row r="83" spans="1:8" x14ac:dyDescent="0.35">
      <c r="D83" s="404"/>
      <c r="E83" s="404"/>
      <c r="F83" s="404"/>
      <c r="G83" s="404"/>
      <c r="H83" s="404"/>
    </row>
    <row r="85" spans="1:8" x14ac:dyDescent="0.35">
      <c r="D85" s="404"/>
      <c r="E85" s="404"/>
      <c r="F85" s="404"/>
      <c r="G85" s="404"/>
      <c r="H85" s="404"/>
    </row>
  </sheetData>
  <autoFilter ref="A4:H78"/>
  <mergeCells count="5">
    <mergeCell ref="A78:H78"/>
    <mergeCell ref="A2:B2"/>
    <mergeCell ref="D3:F3"/>
    <mergeCell ref="G3:H3"/>
    <mergeCell ref="A76:H76"/>
  </mergeCells>
  <conditionalFormatting sqref="A5:H71">
    <cfRule type="expression" dxfId="2" priority="1">
      <formula>MOD(ROW(),2)=0</formula>
    </cfRule>
  </conditionalFormatting>
  <hyperlinks>
    <hyperlink ref="A2:B2" location="TOC!A1" display="Return to Table of Contents"/>
  </hyperlinks>
  <pageMargins left="0.25" right="0.25" top="0.75" bottom="0.75" header="0.3" footer="0.3"/>
  <pageSetup scale="41" orientation="portrait" horizontalDpi="1200" verticalDpi="1200" r:id="rId1"/>
  <headerFooter>
    <oddHeader>&amp;L2021-22 &amp;"Arial,Italic"Survey of Dental Education
&amp;"Arial,Regular"Report 2 - Tuition, Admission, and Attrition</oddHeader>
  </headerFooter>
  <rowBreaks count="1" manualBreakCount="1">
    <brk id="72" max="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88"/>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1328125" defaultRowHeight="12.75" x14ac:dyDescent="0.35"/>
  <cols>
    <col min="1" max="1" width="11.53125" style="195" customWidth="1"/>
    <col min="2" max="2" width="48" style="195" customWidth="1"/>
    <col min="3" max="3" width="20.796875" style="534" customWidth="1"/>
    <col min="4" max="8" width="12.6640625" style="195" customWidth="1"/>
    <col min="9" max="16384" width="9.1328125" style="195"/>
  </cols>
  <sheetData>
    <row r="1" spans="1:8" ht="13.9" x14ac:dyDescent="0.4">
      <c r="A1" s="592" t="s">
        <v>572</v>
      </c>
      <c r="B1" s="592"/>
      <c r="C1" s="592"/>
    </row>
    <row r="2" spans="1:8" ht="18.75" customHeight="1" x14ac:dyDescent="0.35">
      <c r="A2" s="603" t="s">
        <v>0</v>
      </c>
      <c r="B2" s="603"/>
      <c r="C2" s="525"/>
    </row>
    <row r="3" spans="1:8" ht="12.75" customHeight="1" x14ac:dyDescent="0.4">
      <c r="A3" s="600"/>
      <c r="B3" s="600"/>
      <c r="C3" s="577"/>
      <c r="D3" s="659" t="s">
        <v>298</v>
      </c>
      <c r="E3" s="598"/>
      <c r="F3" s="598"/>
      <c r="G3" s="598"/>
      <c r="H3" s="188"/>
    </row>
    <row r="4" spans="1:8" ht="38.25" customHeight="1" x14ac:dyDescent="0.4">
      <c r="A4" s="191" t="s">
        <v>338</v>
      </c>
      <c r="B4" s="191" t="s">
        <v>332</v>
      </c>
      <c r="C4" s="591" t="s">
        <v>587</v>
      </c>
      <c r="D4" s="177" t="s">
        <v>299</v>
      </c>
      <c r="E4" s="187" t="s">
        <v>300</v>
      </c>
      <c r="F4" s="187" t="s">
        <v>162</v>
      </c>
      <c r="G4" s="187" t="s">
        <v>168</v>
      </c>
      <c r="H4" s="192" t="s">
        <v>5</v>
      </c>
    </row>
    <row r="5" spans="1:8" ht="20.100000000000001" customHeight="1" x14ac:dyDescent="0.35">
      <c r="A5" s="398" t="s">
        <v>10</v>
      </c>
      <c r="B5" s="485" t="s">
        <v>11</v>
      </c>
      <c r="C5" s="578" t="s">
        <v>153</v>
      </c>
      <c r="D5" s="503">
        <v>81</v>
      </c>
      <c r="E5" s="504">
        <v>0</v>
      </c>
      <c r="F5" s="505">
        <v>2</v>
      </c>
      <c r="G5" s="401">
        <v>0</v>
      </c>
      <c r="H5" s="506">
        <v>83</v>
      </c>
    </row>
    <row r="6" spans="1:8" ht="20.100000000000001" customHeight="1" x14ac:dyDescent="0.35">
      <c r="A6" s="398" t="s">
        <v>12</v>
      </c>
      <c r="B6" s="485" t="s">
        <v>13</v>
      </c>
      <c r="C6" s="578" t="s">
        <v>428</v>
      </c>
      <c r="D6" s="503">
        <v>76</v>
      </c>
      <c r="E6" s="504">
        <v>0</v>
      </c>
      <c r="F6" s="505">
        <v>2</v>
      </c>
      <c r="G6" s="401">
        <v>0</v>
      </c>
      <c r="H6" s="506">
        <v>78</v>
      </c>
    </row>
    <row r="7" spans="1:8" ht="20.100000000000001" customHeight="1" x14ac:dyDescent="0.35">
      <c r="A7" s="398" t="s">
        <v>12</v>
      </c>
      <c r="B7" s="485" t="s">
        <v>14</v>
      </c>
      <c r="C7" s="578" t="s">
        <v>428</v>
      </c>
      <c r="D7" s="503">
        <v>142</v>
      </c>
      <c r="E7" s="504">
        <v>1</v>
      </c>
      <c r="F7" s="505">
        <v>2</v>
      </c>
      <c r="G7" s="401">
        <v>0</v>
      </c>
      <c r="H7" s="506">
        <v>145</v>
      </c>
    </row>
    <row r="8" spans="1:8" ht="20.100000000000001" customHeight="1" x14ac:dyDescent="0.35">
      <c r="A8" s="398" t="s">
        <v>15</v>
      </c>
      <c r="B8" s="485" t="s">
        <v>16</v>
      </c>
      <c r="C8" s="578" t="s">
        <v>428</v>
      </c>
      <c r="D8" s="503">
        <v>144</v>
      </c>
      <c r="E8" s="504">
        <v>1</v>
      </c>
      <c r="F8" s="505">
        <v>5</v>
      </c>
      <c r="G8" s="401">
        <v>0</v>
      </c>
      <c r="H8" s="506">
        <v>150</v>
      </c>
    </row>
    <row r="9" spans="1:8" ht="20.100000000000001" customHeight="1" x14ac:dyDescent="0.35">
      <c r="A9" s="398" t="s">
        <v>15</v>
      </c>
      <c r="B9" s="485" t="s">
        <v>17</v>
      </c>
      <c r="C9" s="578" t="s">
        <v>153</v>
      </c>
      <c r="D9" s="503">
        <v>58</v>
      </c>
      <c r="E9" s="504">
        <v>0</v>
      </c>
      <c r="F9" s="505">
        <v>2</v>
      </c>
      <c r="G9" s="401">
        <v>0</v>
      </c>
      <c r="H9" s="506">
        <v>60</v>
      </c>
    </row>
    <row r="10" spans="1:8" ht="20.100000000000001" customHeight="1" x14ac:dyDescent="0.35">
      <c r="A10" s="398" t="s">
        <v>15</v>
      </c>
      <c r="B10" s="485" t="s">
        <v>18</v>
      </c>
      <c r="C10" s="578" t="s">
        <v>153</v>
      </c>
      <c r="D10" s="503">
        <v>78</v>
      </c>
      <c r="E10" s="504">
        <v>0</v>
      </c>
      <c r="F10" s="505">
        <v>10</v>
      </c>
      <c r="G10" s="401">
        <v>0</v>
      </c>
      <c r="H10" s="506">
        <v>88</v>
      </c>
    </row>
    <row r="11" spans="1:8" ht="20.100000000000001" customHeight="1" x14ac:dyDescent="0.35">
      <c r="A11" s="398" t="s">
        <v>15</v>
      </c>
      <c r="B11" s="485" t="s">
        <v>19</v>
      </c>
      <c r="C11" s="578" t="s">
        <v>428</v>
      </c>
      <c r="D11" s="503">
        <v>115</v>
      </c>
      <c r="E11" s="504">
        <v>3</v>
      </c>
      <c r="F11" s="505">
        <v>26</v>
      </c>
      <c r="G11" s="401">
        <v>0</v>
      </c>
      <c r="H11" s="506">
        <v>144</v>
      </c>
    </row>
    <row r="12" spans="1:8" ht="20.100000000000001" customHeight="1" x14ac:dyDescent="0.35">
      <c r="A12" s="398" t="s">
        <v>15</v>
      </c>
      <c r="B12" s="485" t="s">
        <v>20</v>
      </c>
      <c r="C12" s="578" t="s">
        <v>428</v>
      </c>
      <c r="D12" s="503">
        <v>85</v>
      </c>
      <c r="E12" s="504">
        <v>2</v>
      </c>
      <c r="F12" s="505">
        <v>14</v>
      </c>
      <c r="G12" s="401">
        <v>0</v>
      </c>
      <c r="H12" s="506">
        <v>101</v>
      </c>
    </row>
    <row r="13" spans="1:8" ht="20.100000000000001" customHeight="1" x14ac:dyDescent="0.35">
      <c r="A13" s="398" t="s">
        <v>15</v>
      </c>
      <c r="B13" s="485" t="s">
        <v>21</v>
      </c>
      <c r="C13" s="578" t="s">
        <v>428</v>
      </c>
      <c r="D13" s="503">
        <v>60</v>
      </c>
      <c r="E13" s="504">
        <v>0</v>
      </c>
      <c r="F13" s="505">
        <v>9</v>
      </c>
      <c r="G13" s="401">
        <v>0</v>
      </c>
      <c r="H13" s="506">
        <v>69</v>
      </c>
    </row>
    <row r="14" spans="1:8" ht="20.100000000000001" customHeight="1" x14ac:dyDescent="0.35">
      <c r="A14" s="398" t="s">
        <v>22</v>
      </c>
      <c r="B14" s="485" t="s">
        <v>23</v>
      </c>
      <c r="C14" s="578" t="s">
        <v>153</v>
      </c>
      <c r="D14" s="503">
        <v>79</v>
      </c>
      <c r="E14" s="504">
        <v>0</v>
      </c>
      <c r="F14" s="505">
        <v>1</v>
      </c>
      <c r="G14" s="401">
        <v>0</v>
      </c>
      <c r="H14" s="506">
        <v>80</v>
      </c>
    </row>
    <row r="15" spans="1:8" ht="20.100000000000001" customHeight="1" x14ac:dyDescent="0.35">
      <c r="A15" s="398" t="s">
        <v>24</v>
      </c>
      <c r="B15" s="485" t="s">
        <v>25</v>
      </c>
      <c r="C15" s="578" t="s">
        <v>153</v>
      </c>
      <c r="D15" s="503">
        <v>50</v>
      </c>
      <c r="E15" s="504">
        <v>0</v>
      </c>
      <c r="F15" s="505">
        <v>2</v>
      </c>
      <c r="G15" s="401">
        <v>0</v>
      </c>
      <c r="H15" s="506">
        <v>52</v>
      </c>
    </row>
    <row r="16" spans="1:8" ht="20.100000000000001" customHeight="1" x14ac:dyDescent="0.35">
      <c r="A16" s="398" t="s">
        <v>26</v>
      </c>
      <c r="B16" s="485" t="s">
        <v>27</v>
      </c>
      <c r="C16" s="578" t="s">
        <v>428</v>
      </c>
      <c r="D16" s="503">
        <v>69</v>
      </c>
      <c r="E16" s="504">
        <v>0</v>
      </c>
      <c r="F16" s="505">
        <v>1</v>
      </c>
      <c r="G16" s="401">
        <v>0</v>
      </c>
      <c r="H16" s="506">
        <v>70</v>
      </c>
    </row>
    <row r="17" spans="1:8" ht="20.100000000000001" customHeight="1" x14ac:dyDescent="0.35">
      <c r="A17" s="398" t="s">
        <v>28</v>
      </c>
      <c r="B17" s="485" t="s">
        <v>29</v>
      </c>
      <c r="C17" s="578" t="s">
        <v>153</v>
      </c>
      <c r="D17" s="503">
        <v>93</v>
      </c>
      <c r="E17" s="504">
        <v>0</v>
      </c>
      <c r="F17" s="505">
        <v>0</v>
      </c>
      <c r="G17" s="401">
        <v>0</v>
      </c>
      <c r="H17" s="506">
        <v>93</v>
      </c>
    </row>
    <row r="18" spans="1:8" ht="20.100000000000001" customHeight="1" x14ac:dyDescent="0.35">
      <c r="A18" s="398" t="s">
        <v>28</v>
      </c>
      <c r="B18" s="485" t="s">
        <v>30</v>
      </c>
      <c r="C18" s="578" t="s">
        <v>428</v>
      </c>
      <c r="D18" s="503">
        <v>124</v>
      </c>
      <c r="E18" s="504">
        <v>1</v>
      </c>
      <c r="F18" s="505">
        <v>4</v>
      </c>
      <c r="G18" s="401">
        <v>0</v>
      </c>
      <c r="H18" s="506">
        <v>129</v>
      </c>
    </row>
    <row r="19" spans="1:8" ht="20.100000000000001" customHeight="1" x14ac:dyDescent="0.35">
      <c r="A19" s="398" t="s">
        <v>28</v>
      </c>
      <c r="B19" s="485" t="s">
        <v>315</v>
      </c>
      <c r="C19" s="578" t="s">
        <v>428</v>
      </c>
      <c r="D19" s="503">
        <v>92</v>
      </c>
      <c r="E19" s="504">
        <v>0</v>
      </c>
      <c r="F19" s="505">
        <v>13</v>
      </c>
      <c r="G19" s="401">
        <v>0</v>
      </c>
      <c r="H19" s="506">
        <v>105</v>
      </c>
    </row>
    <row r="20" spans="1:8" ht="20.100000000000001" customHeight="1" x14ac:dyDescent="0.35">
      <c r="A20" s="398" t="s">
        <v>31</v>
      </c>
      <c r="B20" s="485" t="s">
        <v>32</v>
      </c>
      <c r="C20" s="578" t="s">
        <v>153</v>
      </c>
      <c r="D20" s="503">
        <v>94</v>
      </c>
      <c r="E20" s="504">
        <v>0</v>
      </c>
      <c r="F20" s="505">
        <v>2</v>
      </c>
      <c r="G20" s="401">
        <v>0</v>
      </c>
      <c r="H20" s="506">
        <v>96</v>
      </c>
    </row>
    <row r="21" spans="1:8" ht="20.100000000000001" customHeight="1" x14ac:dyDescent="0.35">
      <c r="A21" s="398" t="s">
        <v>33</v>
      </c>
      <c r="B21" s="485" t="s">
        <v>34</v>
      </c>
      <c r="C21" s="578" t="s">
        <v>153</v>
      </c>
      <c r="D21" s="503">
        <v>50</v>
      </c>
      <c r="E21" s="504">
        <v>0</v>
      </c>
      <c r="F21" s="505">
        <v>0</v>
      </c>
      <c r="G21" s="401">
        <v>0</v>
      </c>
      <c r="H21" s="506">
        <v>50</v>
      </c>
    </row>
    <row r="22" spans="1:8" ht="20.100000000000001" customHeight="1" x14ac:dyDescent="0.35">
      <c r="A22" s="398" t="s">
        <v>33</v>
      </c>
      <c r="B22" s="485" t="s">
        <v>35</v>
      </c>
      <c r="C22" s="578" t="s">
        <v>153</v>
      </c>
      <c r="D22" s="503">
        <v>62</v>
      </c>
      <c r="E22" s="504">
        <v>1</v>
      </c>
      <c r="F22" s="505">
        <v>7</v>
      </c>
      <c r="G22" s="401">
        <v>0</v>
      </c>
      <c r="H22" s="506">
        <v>70</v>
      </c>
    </row>
    <row r="23" spans="1:8" ht="20.100000000000001" customHeight="1" x14ac:dyDescent="0.35">
      <c r="A23" s="398" t="s">
        <v>33</v>
      </c>
      <c r="B23" s="485" t="s">
        <v>36</v>
      </c>
      <c r="C23" s="578" t="s">
        <v>428</v>
      </c>
      <c r="D23" s="503">
        <v>139</v>
      </c>
      <c r="E23" s="504">
        <v>0</v>
      </c>
      <c r="F23" s="505">
        <v>1</v>
      </c>
      <c r="G23" s="401">
        <v>0</v>
      </c>
      <c r="H23" s="506">
        <v>140</v>
      </c>
    </row>
    <row r="24" spans="1:8" ht="20.100000000000001" customHeight="1" x14ac:dyDescent="0.35">
      <c r="A24" s="398" t="s">
        <v>37</v>
      </c>
      <c r="B24" s="485" t="s">
        <v>38</v>
      </c>
      <c r="C24" s="578" t="s">
        <v>153</v>
      </c>
      <c r="D24" s="503">
        <v>99</v>
      </c>
      <c r="E24" s="504">
        <v>1</v>
      </c>
      <c r="F24" s="505">
        <v>3</v>
      </c>
      <c r="G24" s="401">
        <v>0</v>
      </c>
      <c r="H24" s="506">
        <v>103</v>
      </c>
    </row>
    <row r="25" spans="1:8" ht="20.100000000000001" customHeight="1" x14ac:dyDescent="0.35">
      <c r="A25" s="398" t="s">
        <v>39</v>
      </c>
      <c r="B25" s="485" t="s">
        <v>40</v>
      </c>
      <c r="C25" s="578" t="s">
        <v>153</v>
      </c>
      <c r="D25" s="503">
        <v>80</v>
      </c>
      <c r="E25" s="504">
        <v>0</v>
      </c>
      <c r="F25" s="505">
        <v>2</v>
      </c>
      <c r="G25" s="401">
        <v>2</v>
      </c>
      <c r="H25" s="506">
        <v>84</v>
      </c>
    </row>
    <row r="26" spans="1:8" ht="20.100000000000001" customHeight="1" x14ac:dyDescent="0.35">
      <c r="A26" s="398" t="s">
        <v>41</v>
      </c>
      <c r="B26" s="485" t="s">
        <v>42</v>
      </c>
      <c r="C26" s="578" t="s">
        <v>153</v>
      </c>
      <c r="D26" s="503">
        <v>64</v>
      </c>
      <c r="E26" s="504">
        <v>0</v>
      </c>
      <c r="F26" s="505">
        <v>1</v>
      </c>
      <c r="G26" s="401">
        <v>0</v>
      </c>
      <c r="H26" s="506">
        <v>65</v>
      </c>
    </row>
    <row r="27" spans="1:8" ht="20.100000000000001" customHeight="1" x14ac:dyDescent="0.35">
      <c r="A27" s="398" t="s">
        <v>41</v>
      </c>
      <c r="B27" s="485" t="s">
        <v>43</v>
      </c>
      <c r="C27" s="578" t="s">
        <v>153</v>
      </c>
      <c r="D27" s="503">
        <v>115</v>
      </c>
      <c r="E27" s="504">
        <v>0</v>
      </c>
      <c r="F27" s="505">
        <v>5</v>
      </c>
      <c r="G27" s="401">
        <v>0</v>
      </c>
      <c r="H27" s="506">
        <v>120</v>
      </c>
    </row>
    <row r="28" spans="1:8" ht="20.100000000000001" customHeight="1" x14ac:dyDescent="0.35">
      <c r="A28" s="398" t="s">
        <v>44</v>
      </c>
      <c r="B28" s="485" t="s">
        <v>45</v>
      </c>
      <c r="C28" s="578" t="s">
        <v>153</v>
      </c>
      <c r="D28" s="503">
        <v>75</v>
      </c>
      <c r="E28" s="504">
        <v>0</v>
      </c>
      <c r="F28" s="505">
        <v>0</v>
      </c>
      <c r="G28" s="401">
        <v>0</v>
      </c>
      <c r="H28" s="506">
        <v>75</v>
      </c>
    </row>
    <row r="29" spans="1:8" ht="20.100000000000001" customHeight="1" x14ac:dyDescent="0.35">
      <c r="A29" s="398" t="s">
        <v>46</v>
      </c>
      <c r="B29" s="485" t="s">
        <v>47</v>
      </c>
      <c r="C29" s="578" t="s">
        <v>428</v>
      </c>
      <c r="D29" s="503">
        <v>61</v>
      </c>
      <c r="E29" s="504">
        <v>0</v>
      </c>
      <c r="F29" s="505">
        <v>3</v>
      </c>
      <c r="G29" s="401">
        <v>0</v>
      </c>
      <c r="H29" s="506">
        <v>64</v>
      </c>
    </row>
    <row r="30" spans="1:8" ht="20.100000000000001" customHeight="1" x14ac:dyDescent="0.35">
      <c r="A30" s="398" t="s">
        <v>48</v>
      </c>
      <c r="B30" s="485" t="s">
        <v>49</v>
      </c>
      <c r="C30" s="578" t="s">
        <v>153</v>
      </c>
      <c r="D30" s="503">
        <v>124</v>
      </c>
      <c r="E30" s="504">
        <v>0</v>
      </c>
      <c r="F30" s="505">
        <v>5</v>
      </c>
      <c r="G30" s="401">
        <v>0</v>
      </c>
      <c r="H30" s="506">
        <v>129</v>
      </c>
    </row>
    <row r="31" spans="1:8" ht="20.100000000000001" customHeight="1" x14ac:dyDescent="0.35">
      <c r="A31" s="398" t="s">
        <v>50</v>
      </c>
      <c r="B31" s="485" t="s">
        <v>51</v>
      </c>
      <c r="C31" s="578" t="s">
        <v>428</v>
      </c>
      <c r="D31" s="503">
        <v>30</v>
      </c>
      <c r="E31" s="504">
        <v>0</v>
      </c>
      <c r="F31" s="505">
        <v>5</v>
      </c>
      <c r="G31" s="401">
        <v>0</v>
      </c>
      <c r="H31" s="506">
        <v>35</v>
      </c>
    </row>
    <row r="32" spans="1:8" ht="20.100000000000001" customHeight="1" x14ac:dyDescent="0.35">
      <c r="A32" s="398" t="s">
        <v>50</v>
      </c>
      <c r="B32" s="485" t="s">
        <v>52</v>
      </c>
      <c r="C32" s="578" t="s">
        <v>428</v>
      </c>
      <c r="D32" s="503">
        <v>101</v>
      </c>
      <c r="E32" s="504">
        <v>3</v>
      </c>
      <c r="F32" s="505">
        <v>11</v>
      </c>
      <c r="G32" s="401">
        <v>0</v>
      </c>
      <c r="H32" s="506">
        <v>115</v>
      </c>
    </row>
    <row r="33" spans="1:8" ht="20.100000000000001" customHeight="1" x14ac:dyDescent="0.35">
      <c r="A33" s="398" t="s">
        <v>50</v>
      </c>
      <c r="B33" s="485" t="s">
        <v>53</v>
      </c>
      <c r="C33" s="578" t="s">
        <v>428</v>
      </c>
      <c r="D33" s="503">
        <v>200</v>
      </c>
      <c r="E33" s="504">
        <v>3</v>
      </c>
      <c r="F33" s="505">
        <v>2</v>
      </c>
      <c r="G33" s="401">
        <v>0</v>
      </c>
      <c r="H33" s="506">
        <v>205</v>
      </c>
    </row>
    <row r="34" spans="1:8" ht="20.100000000000001" customHeight="1" x14ac:dyDescent="0.35">
      <c r="A34" s="398" t="s">
        <v>54</v>
      </c>
      <c r="B34" s="485" t="s">
        <v>55</v>
      </c>
      <c r="C34" s="578" t="s">
        <v>428</v>
      </c>
      <c r="D34" s="503">
        <v>120</v>
      </c>
      <c r="E34" s="504">
        <v>16</v>
      </c>
      <c r="F34" s="505">
        <v>8</v>
      </c>
      <c r="G34" s="401">
        <v>0</v>
      </c>
      <c r="H34" s="506">
        <v>144</v>
      </c>
    </row>
    <row r="35" spans="1:8" ht="20.100000000000001" customHeight="1" x14ac:dyDescent="0.35">
      <c r="A35" s="398" t="s">
        <v>54</v>
      </c>
      <c r="B35" s="485" t="s">
        <v>56</v>
      </c>
      <c r="C35" s="578" t="s">
        <v>153</v>
      </c>
      <c r="D35" s="503">
        <v>102</v>
      </c>
      <c r="E35" s="504">
        <v>3</v>
      </c>
      <c r="F35" s="505">
        <v>4</v>
      </c>
      <c r="G35" s="401">
        <v>0</v>
      </c>
      <c r="H35" s="506">
        <v>109</v>
      </c>
    </row>
    <row r="36" spans="1:8" ht="20.100000000000001" customHeight="1" x14ac:dyDescent="0.35">
      <c r="A36" s="398" t="s">
        <v>57</v>
      </c>
      <c r="B36" s="485" t="s">
        <v>58</v>
      </c>
      <c r="C36" s="578" t="s">
        <v>153</v>
      </c>
      <c r="D36" s="503">
        <v>91</v>
      </c>
      <c r="E36" s="504">
        <v>9</v>
      </c>
      <c r="F36" s="505">
        <v>5</v>
      </c>
      <c r="G36" s="401">
        <v>0</v>
      </c>
      <c r="H36" s="506">
        <v>105</v>
      </c>
    </row>
    <row r="37" spans="1:8" ht="20.100000000000001" customHeight="1" x14ac:dyDescent="0.35">
      <c r="A37" s="398" t="s">
        <v>59</v>
      </c>
      <c r="B37" s="485" t="s">
        <v>60</v>
      </c>
      <c r="C37" s="578" t="s">
        <v>153</v>
      </c>
      <c r="D37" s="503">
        <v>40</v>
      </c>
      <c r="E37" s="504">
        <v>0</v>
      </c>
      <c r="F37" s="505">
        <v>0</v>
      </c>
      <c r="G37" s="401">
        <v>0</v>
      </c>
      <c r="H37" s="506">
        <v>40</v>
      </c>
    </row>
    <row r="38" spans="1:8" ht="20.100000000000001" customHeight="1" x14ac:dyDescent="0.35">
      <c r="A38" s="398" t="s">
        <v>61</v>
      </c>
      <c r="B38" s="485" t="s">
        <v>62</v>
      </c>
      <c r="C38" s="578" t="s">
        <v>153</v>
      </c>
      <c r="D38" s="503">
        <v>105</v>
      </c>
      <c r="E38" s="504">
        <v>0</v>
      </c>
      <c r="F38" s="505">
        <v>4</v>
      </c>
      <c r="G38" s="401">
        <v>0</v>
      </c>
      <c r="H38" s="506">
        <v>109</v>
      </c>
    </row>
    <row r="39" spans="1:8" ht="20.100000000000001" customHeight="1" x14ac:dyDescent="0.35">
      <c r="A39" s="398" t="s">
        <v>61</v>
      </c>
      <c r="B39" s="485" t="s">
        <v>63</v>
      </c>
      <c r="C39" s="578" t="s">
        <v>428</v>
      </c>
      <c r="D39" s="503">
        <v>61</v>
      </c>
      <c r="E39" s="504">
        <v>0</v>
      </c>
      <c r="F39" s="505">
        <v>2</v>
      </c>
      <c r="G39" s="401">
        <v>0</v>
      </c>
      <c r="H39" s="506">
        <v>63</v>
      </c>
    </row>
    <row r="40" spans="1:8" ht="20.100000000000001" customHeight="1" x14ac:dyDescent="0.35">
      <c r="A40" s="398" t="s">
        <v>64</v>
      </c>
      <c r="B40" s="485" t="s">
        <v>65</v>
      </c>
      <c r="C40" s="578" t="s">
        <v>428</v>
      </c>
      <c r="D40" s="503">
        <v>116</v>
      </c>
      <c r="E40" s="504">
        <v>0</v>
      </c>
      <c r="F40" s="505">
        <v>2</v>
      </c>
      <c r="G40" s="401">
        <v>0</v>
      </c>
      <c r="H40" s="506">
        <v>118</v>
      </c>
    </row>
    <row r="41" spans="1:8" ht="20.100000000000001" customHeight="1" x14ac:dyDescent="0.35">
      <c r="A41" s="398" t="s">
        <v>64</v>
      </c>
      <c r="B41" s="485" t="s">
        <v>66</v>
      </c>
      <c r="C41" s="578" t="s">
        <v>153</v>
      </c>
      <c r="D41" s="503">
        <v>54</v>
      </c>
      <c r="E41" s="504">
        <v>0</v>
      </c>
      <c r="F41" s="505">
        <v>1</v>
      </c>
      <c r="G41" s="401">
        <v>0</v>
      </c>
      <c r="H41" s="506">
        <v>55</v>
      </c>
    </row>
    <row r="42" spans="1:8" ht="20.100000000000001" customHeight="1" x14ac:dyDescent="0.35">
      <c r="A42" s="398" t="s">
        <v>67</v>
      </c>
      <c r="B42" s="485" t="s">
        <v>68</v>
      </c>
      <c r="C42" s="578" t="s">
        <v>153</v>
      </c>
      <c r="D42" s="503">
        <v>78</v>
      </c>
      <c r="E42" s="504">
        <v>1</v>
      </c>
      <c r="F42" s="505">
        <v>3</v>
      </c>
      <c r="G42" s="401">
        <v>0</v>
      </c>
      <c r="H42" s="506">
        <v>82</v>
      </c>
    </row>
    <row r="43" spans="1:8" ht="20.100000000000001" customHeight="1" x14ac:dyDescent="0.35">
      <c r="A43" s="398" t="s">
        <v>69</v>
      </c>
      <c r="B43" s="485" t="s">
        <v>70</v>
      </c>
      <c r="C43" s="578" t="s">
        <v>153</v>
      </c>
      <c r="D43" s="503">
        <v>79</v>
      </c>
      <c r="E43" s="504">
        <v>0</v>
      </c>
      <c r="F43" s="505">
        <v>13</v>
      </c>
      <c r="G43" s="401">
        <v>0</v>
      </c>
      <c r="H43" s="506">
        <v>92</v>
      </c>
    </row>
    <row r="44" spans="1:8" ht="20.100000000000001" customHeight="1" x14ac:dyDescent="0.35">
      <c r="A44" s="398" t="s">
        <v>71</v>
      </c>
      <c r="B44" s="485" t="s">
        <v>72</v>
      </c>
      <c r="C44" s="578" t="s">
        <v>428</v>
      </c>
      <c r="D44" s="503">
        <v>80</v>
      </c>
      <c r="E44" s="504">
        <v>1</v>
      </c>
      <c r="F44" s="505">
        <v>3</v>
      </c>
      <c r="G44" s="401">
        <v>0</v>
      </c>
      <c r="H44" s="506">
        <v>84</v>
      </c>
    </row>
    <row r="45" spans="1:8" ht="20.100000000000001" customHeight="1" x14ac:dyDescent="0.35">
      <c r="A45" s="398" t="s">
        <v>71</v>
      </c>
      <c r="B45" s="485" t="s">
        <v>73</v>
      </c>
      <c r="C45" s="578" t="s">
        <v>428</v>
      </c>
      <c r="D45" s="503">
        <v>287</v>
      </c>
      <c r="E45" s="504">
        <v>34</v>
      </c>
      <c r="F45" s="505">
        <v>57</v>
      </c>
      <c r="G45" s="401">
        <v>0</v>
      </c>
      <c r="H45" s="506">
        <v>378</v>
      </c>
    </row>
    <row r="46" spans="1:8" ht="20.100000000000001" customHeight="1" x14ac:dyDescent="0.35">
      <c r="A46" s="398" t="s">
        <v>71</v>
      </c>
      <c r="B46" s="485" t="s">
        <v>74</v>
      </c>
      <c r="C46" s="578" t="s">
        <v>153</v>
      </c>
      <c r="D46" s="503">
        <v>45</v>
      </c>
      <c r="E46" s="504">
        <v>0</v>
      </c>
      <c r="F46" s="505">
        <v>0</v>
      </c>
      <c r="G46" s="401">
        <v>0</v>
      </c>
      <c r="H46" s="506">
        <v>45</v>
      </c>
    </row>
    <row r="47" spans="1:8" ht="20.100000000000001" customHeight="1" x14ac:dyDescent="0.35">
      <c r="A47" s="398" t="s">
        <v>71</v>
      </c>
      <c r="B47" s="485" t="s">
        <v>75</v>
      </c>
      <c r="C47" s="578" t="s">
        <v>428</v>
      </c>
      <c r="D47" s="503">
        <v>110</v>
      </c>
      <c r="E47" s="504">
        <v>2</v>
      </c>
      <c r="F47" s="505">
        <v>2</v>
      </c>
      <c r="G47" s="401">
        <v>0</v>
      </c>
      <c r="H47" s="506">
        <v>114</v>
      </c>
    </row>
    <row r="48" spans="1:8" ht="20.100000000000001" customHeight="1" x14ac:dyDescent="0.35">
      <c r="A48" s="398" t="s">
        <v>71</v>
      </c>
      <c r="B48" s="485" t="s">
        <v>76</v>
      </c>
      <c r="C48" s="578" t="s">
        <v>153</v>
      </c>
      <c r="D48" s="503">
        <v>90</v>
      </c>
      <c r="E48" s="504">
        <v>4</v>
      </c>
      <c r="F48" s="505">
        <v>1</v>
      </c>
      <c r="G48" s="401">
        <v>0</v>
      </c>
      <c r="H48" s="506">
        <v>95</v>
      </c>
    </row>
    <row r="49" spans="1:8" ht="20.100000000000001" customHeight="1" x14ac:dyDescent="0.35">
      <c r="A49" s="398" t="s">
        <v>77</v>
      </c>
      <c r="B49" s="485" t="s">
        <v>78</v>
      </c>
      <c r="C49" s="578" t="s">
        <v>153</v>
      </c>
      <c r="D49" s="503">
        <v>75</v>
      </c>
      <c r="E49" s="504">
        <v>0</v>
      </c>
      <c r="F49" s="505">
        <v>0</v>
      </c>
      <c r="G49" s="401">
        <v>0</v>
      </c>
      <c r="H49" s="506">
        <v>75</v>
      </c>
    </row>
    <row r="50" spans="1:8" ht="20.100000000000001" customHeight="1" x14ac:dyDescent="0.35">
      <c r="A50" s="398" t="s">
        <v>77</v>
      </c>
      <c r="B50" s="485" t="s">
        <v>79</v>
      </c>
      <c r="C50" s="578" t="s">
        <v>153</v>
      </c>
      <c r="D50" s="503">
        <v>54</v>
      </c>
      <c r="E50" s="504">
        <v>0</v>
      </c>
      <c r="F50" s="505">
        <v>0</v>
      </c>
      <c r="G50" s="401">
        <v>0</v>
      </c>
      <c r="H50" s="506">
        <v>54</v>
      </c>
    </row>
    <row r="51" spans="1:8" ht="20.100000000000001" customHeight="1" x14ac:dyDescent="0.35">
      <c r="A51" s="398" t="s">
        <v>80</v>
      </c>
      <c r="B51" s="485" t="s">
        <v>81</v>
      </c>
      <c r="C51" s="578" t="s">
        <v>153</v>
      </c>
      <c r="D51" s="503">
        <v>116</v>
      </c>
      <c r="E51" s="504">
        <v>1</v>
      </c>
      <c r="F51" s="505">
        <v>3</v>
      </c>
      <c r="G51" s="401">
        <v>0</v>
      </c>
      <c r="H51" s="506">
        <v>120</v>
      </c>
    </row>
    <row r="52" spans="1:8" ht="20.100000000000001" customHeight="1" x14ac:dyDescent="0.35">
      <c r="A52" s="398" t="s">
        <v>80</v>
      </c>
      <c r="B52" s="485" t="s">
        <v>82</v>
      </c>
      <c r="C52" s="578" t="s">
        <v>428</v>
      </c>
      <c r="D52" s="503">
        <v>62</v>
      </c>
      <c r="E52" s="504">
        <v>3</v>
      </c>
      <c r="F52" s="505">
        <v>12</v>
      </c>
      <c r="G52" s="401">
        <v>0</v>
      </c>
      <c r="H52" s="506">
        <v>77</v>
      </c>
    </row>
    <row r="53" spans="1:8" ht="20.100000000000001" customHeight="1" x14ac:dyDescent="0.35">
      <c r="A53" s="398" t="s">
        <v>83</v>
      </c>
      <c r="B53" s="485" t="s">
        <v>84</v>
      </c>
      <c r="C53" s="578" t="s">
        <v>153</v>
      </c>
      <c r="D53" s="503">
        <v>54</v>
      </c>
      <c r="E53" s="504">
        <v>0</v>
      </c>
      <c r="F53" s="505">
        <v>0</v>
      </c>
      <c r="G53" s="401">
        <v>0</v>
      </c>
      <c r="H53" s="506">
        <v>54</v>
      </c>
    </row>
    <row r="54" spans="1:8" ht="20.100000000000001" customHeight="1" x14ac:dyDescent="0.35">
      <c r="A54" s="398" t="s">
        <v>85</v>
      </c>
      <c r="B54" s="485" t="s">
        <v>86</v>
      </c>
      <c r="C54" s="578" t="s">
        <v>153</v>
      </c>
      <c r="D54" s="503">
        <v>73</v>
      </c>
      <c r="E54" s="504">
        <v>0</v>
      </c>
      <c r="F54" s="505">
        <v>2</v>
      </c>
      <c r="G54" s="401">
        <v>0</v>
      </c>
      <c r="H54" s="506">
        <v>75</v>
      </c>
    </row>
    <row r="55" spans="1:8" ht="20.100000000000001" customHeight="1" x14ac:dyDescent="0.35">
      <c r="A55" s="398" t="s">
        <v>87</v>
      </c>
      <c r="B55" s="485" t="s">
        <v>88</v>
      </c>
      <c r="C55" s="578" t="s">
        <v>588</v>
      </c>
      <c r="D55" s="503">
        <v>129</v>
      </c>
      <c r="E55" s="504">
        <v>4</v>
      </c>
      <c r="F55" s="505">
        <v>9</v>
      </c>
      <c r="G55" s="401">
        <v>0</v>
      </c>
      <c r="H55" s="506">
        <v>142</v>
      </c>
    </row>
    <row r="56" spans="1:8" ht="20.100000000000001" customHeight="1" x14ac:dyDescent="0.35">
      <c r="A56" s="398" t="s">
        <v>87</v>
      </c>
      <c r="B56" s="485" t="s">
        <v>89</v>
      </c>
      <c r="C56" s="578" t="s">
        <v>428</v>
      </c>
      <c r="D56" s="503">
        <v>144</v>
      </c>
      <c r="E56" s="504">
        <v>2</v>
      </c>
      <c r="F56" s="505">
        <v>4</v>
      </c>
      <c r="G56" s="401">
        <v>0</v>
      </c>
      <c r="H56" s="506">
        <v>150</v>
      </c>
    </row>
    <row r="57" spans="1:8" ht="20.100000000000001" customHeight="1" x14ac:dyDescent="0.35">
      <c r="A57" s="398" t="s">
        <v>87</v>
      </c>
      <c r="B57" s="485" t="s">
        <v>90</v>
      </c>
      <c r="C57" s="578" t="s">
        <v>588</v>
      </c>
      <c r="D57" s="503">
        <v>79</v>
      </c>
      <c r="E57" s="504">
        <v>1</v>
      </c>
      <c r="F57" s="505">
        <v>0</v>
      </c>
      <c r="G57" s="401">
        <v>0</v>
      </c>
      <c r="H57" s="506">
        <v>80</v>
      </c>
    </row>
    <row r="58" spans="1:8" ht="20.100000000000001" customHeight="1" x14ac:dyDescent="0.35">
      <c r="A58" s="398" t="s">
        <v>91</v>
      </c>
      <c r="B58" s="485" t="s">
        <v>92</v>
      </c>
      <c r="C58" s="578" t="s">
        <v>153</v>
      </c>
      <c r="D58" s="503">
        <v>77</v>
      </c>
      <c r="E58" s="504">
        <v>0</v>
      </c>
      <c r="F58" s="505">
        <v>1</v>
      </c>
      <c r="G58" s="401">
        <v>0</v>
      </c>
      <c r="H58" s="506">
        <v>78</v>
      </c>
    </row>
    <row r="59" spans="1:8" ht="20.100000000000001" customHeight="1" x14ac:dyDescent="0.35">
      <c r="A59" s="398" t="s">
        <v>93</v>
      </c>
      <c r="B59" s="485" t="s">
        <v>94</v>
      </c>
      <c r="C59" s="578" t="s">
        <v>428</v>
      </c>
      <c r="D59" s="503">
        <v>61</v>
      </c>
      <c r="E59" s="504">
        <v>1</v>
      </c>
      <c r="F59" s="505">
        <v>0</v>
      </c>
      <c r="G59" s="401">
        <v>0</v>
      </c>
      <c r="H59" s="506">
        <v>62</v>
      </c>
    </row>
    <row r="60" spans="1:8" ht="20.100000000000001" customHeight="1" x14ac:dyDescent="0.35">
      <c r="A60" s="398" t="s">
        <v>93</v>
      </c>
      <c r="B60" s="485" t="s">
        <v>584</v>
      </c>
      <c r="C60" s="578" t="s">
        <v>153</v>
      </c>
      <c r="D60" s="503">
        <v>106</v>
      </c>
      <c r="E60" s="504">
        <v>0</v>
      </c>
      <c r="F60" s="505">
        <v>0</v>
      </c>
      <c r="G60" s="401">
        <v>0</v>
      </c>
      <c r="H60" s="506">
        <v>106</v>
      </c>
    </row>
    <row r="61" spans="1:8" ht="20.100000000000001" customHeight="1" x14ac:dyDescent="0.35">
      <c r="A61" s="398" t="s">
        <v>96</v>
      </c>
      <c r="B61" s="485" t="s">
        <v>97</v>
      </c>
      <c r="C61" s="578" t="s">
        <v>153</v>
      </c>
      <c r="D61" s="503">
        <v>96</v>
      </c>
      <c r="E61" s="504">
        <v>0</v>
      </c>
      <c r="F61" s="505">
        <v>9</v>
      </c>
      <c r="G61" s="401">
        <v>0</v>
      </c>
      <c r="H61" s="506">
        <v>105</v>
      </c>
    </row>
    <row r="62" spans="1:8" s="486" customFormat="1" ht="20.100000000000001" customHeight="1" x14ac:dyDescent="0.35">
      <c r="A62" s="398" t="s">
        <v>96</v>
      </c>
      <c r="B62" s="485" t="s">
        <v>599</v>
      </c>
      <c r="C62" s="578" t="s">
        <v>153</v>
      </c>
      <c r="D62" s="503">
        <v>38</v>
      </c>
      <c r="E62" s="504">
        <v>0</v>
      </c>
      <c r="F62" s="505">
        <v>2</v>
      </c>
      <c r="G62" s="401">
        <v>0</v>
      </c>
      <c r="H62" s="506">
        <v>40</v>
      </c>
    </row>
    <row r="63" spans="1:8" ht="20.100000000000001" customHeight="1" x14ac:dyDescent="0.35">
      <c r="A63" s="398" t="s">
        <v>96</v>
      </c>
      <c r="B63" s="485" t="s">
        <v>98</v>
      </c>
      <c r="C63" s="578" t="s">
        <v>153</v>
      </c>
      <c r="D63" s="503">
        <v>102</v>
      </c>
      <c r="E63" s="504">
        <v>0</v>
      </c>
      <c r="F63" s="505">
        <v>4</v>
      </c>
      <c r="G63" s="401">
        <v>0</v>
      </c>
      <c r="H63" s="506">
        <v>106</v>
      </c>
    </row>
    <row r="64" spans="1:8" ht="20.100000000000001" customHeight="1" x14ac:dyDescent="0.35">
      <c r="A64" s="398" t="s">
        <v>96</v>
      </c>
      <c r="B64" s="485" t="s">
        <v>99</v>
      </c>
      <c r="C64" s="578" t="s">
        <v>153</v>
      </c>
      <c r="D64" s="503">
        <v>103</v>
      </c>
      <c r="E64" s="504">
        <v>0</v>
      </c>
      <c r="F64" s="505">
        <v>0</v>
      </c>
      <c r="G64" s="401">
        <v>0</v>
      </c>
      <c r="H64" s="506">
        <v>103</v>
      </c>
    </row>
    <row r="65" spans="1:8" ht="20.100000000000001" customHeight="1" x14ac:dyDescent="0.35">
      <c r="A65" s="398" t="s">
        <v>100</v>
      </c>
      <c r="B65" s="485" t="s">
        <v>101</v>
      </c>
      <c r="C65" s="578" t="s">
        <v>428</v>
      </c>
      <c r="D65" s="503">
        <v>97</v>
      </c>
      <c r="E65" s="504">
        <v>1</v>
      </c>
      <c r="F65" s="505">
        <v>2</v>
      </c>
      <c r="G65" s="401">
        <v>0</v>
      </c>
      <c r="H65" s="506">
        <v>100</v>
      </c>
    </row>
    <row r="66" spans="1:8" ht="20.100000000000001" customHeight="1" x14ac:dyDescent="0.35">
      <c r="A66" s="398" t="s">
        <v>100</v>
      </c>
      <c r="B66" s="485" t="s">
        <v>102</v>
      </c>
      <c r="C66" s="578" t="s">
        <v>153</v>
      </c>
      <c r="D66" s="503">
        <v>50</v>
      </c>
      <c r="E66" s="504">
        <v>0</v>
      </c>
      <c r="F66" s="505">
        <v>0</v>
      </c>
      <c r="G66" s="401">
        <v>0</v>
      </c>
      <c r="H66" s="506">
        <v>50</v>
      </c>
    </row>
    <row r="67" spans="1:8" ht="20.100000000000001" customHeight="1" x14ac:dyDescent="0.35">
      <c r="A67" s="398" t="s">
        <v>103</v>
      </c>
      <c r="B67" s="485" t="s">
        <v>104</v>
      </c>
      <c r="C67" s="578" t="s">
        <v>153</v>
      </c>
      <c r="D67" s="503">
        <v>83</v>
      </c>
      <c r="E67" s="504">
        <v>0</v>
      </c>
      <c r="F67" s="505">
        <v>13</v>
      </c>
      <c r="G67" s="401">
        <v>0</v>
      </c>
      <c r="H67" s="506">
        <v>96</v>
      </c>
    </row>
    <row r="68" spans="1:8" ht="20.100000000000001" customHeight="1" x14ac:dyDescent="0.35">
      <c r="A68" s="398" t="s">
        <v>105</v>
      </c>
      <c r="B68" s="485" t="s">
        <v>106</v>
      </c>
      <c r="C68" s="578" t="s">
        <v>153</v>
      </c>
      <c r="D68" s="503">
        <v>53</v>
      </c>
      <c r="E68" s="504">
        <v>0</v>
      </c>
      <c r="F68" s="505">
        <v>10</v>
      </c>
      <c r="G68" s="401">
        <v>0</v>
      </c>
      <c r="H68" s="506">
        <v>63</v>
      </c>
    </row>
    <row r="69" spans="1:8" ht="20.100000000000001" customHeight="1" x14ac:dyDescent="0.35">
      <c r="A69" s="398" t="s">
        <v>107</v>
      </c>
      <c r="B69" s="485" t="s">
        <v>108</v>
      </c>
      <c r="C69" s="578" t="s">
        <v>153</v>
      </c>
      <c r="D69" s="503">
        <v>45</v>
      </c>
      <c r="E69" s="504">
        <v>0</v>
      </c>
      <c r="F69" s="505">
        <v>4</v>
      </c>
      <c r="G69" s="401">
        <v>0</v>
      </c>
      <c r="H69" s="506">
        <v>49</v>
      </c>
    </row>
    <row r="70" spans="1:8" ht="20.100000000000001" customHeight="1" x14ac:dyDescent="0.35">
      <c r="A70" s="398" t="s">
        <v>109</v>
      </c>
      <c r="B70" s="485" t="s">
        <v>110</v>
      </c>
      <c r="C70" s="578" t="s">
        <v>588</v>
      </c>
      <c r="D70" s="503">
        <v>100</v>
      </c>
      <c r="E70" s="504">
        <v>0</v>
      </c>
      <c r="F70" s="505">
        <v>0</v>
      </c>
      <c r="G70" s="401">
        <v>0</v>
      </c>
      <c r="H70" s="506">
        <v>100</v>
      </c>
    </row>
    <row r="71" spans="1:8" ht="20.100000000000001" customHeight="1" x14ac:dyDescent="0.35">
      <c r="A71" s="398" t="s">
        <v>111</v>
      </c>
      <c r="B71" s="485" t="s">
        <v>112</v>
      </c>
      <c r="C71" s="578" t="s">
        <v>153</v>
      </c>
      <c r="D71" s="503">
        <v>43</v>
      </c>
      <c r="E71" s="504">
        <v>0</v>
      </c>
      <c r="F71" s="505">
        <v>1</v>
      </c>
      <c r="G71" s="401">
        <v>0</v>
      </c>
      <c r="H71" s="506">
        <v>44</v>
      </c>
    </row>
    <row r="72" spans="1:8" ht="24.95" customHeight="1" x14ac:dyDescent="0.35">
      <c r="A72" s="103"/>
      <c r="B72" s="104" t="s">
        <v>301</v>
      </c>
      <c r="C72" s="581"/>
      <c r="D72" s="239">
        <v>5938</v>
      </c>
      <c r="E72" s="240">
        <v>99</v>
      </c>
      <c r="F72" s="241">
        <v>321</v>
      </c>
      <c r="G72" s="129">
        <v>2</v>
      </c>
      <c r="H72" s="242">
        <v>6360</v>
      </c>
    </row>
    <row r="73" spans="1:8" ht="24.95" customHeight="1" thickBot="1" x14ac:dyDescent="0.4">
      <c r="A73" s="103"/>
      <c r="B73" s="104" t="s">
        <v>302</v>
      </c>
      <c r="C73" s="579"/>
      <c r="D73" s="231">
        <v>93.4</v>
      </c>
      <c r="E73" s="232">
        <v>1.6</v>
      </c>
      <c r="F73" s="233">
        <v>5</v>
      </c>
      <c r="G73" s="164" t="s">
        <v>472</v>
      </c>
      <c r="H73" s="234">
        <v>100</v>
      </c>
    </row>
    <row r="74" spans="1:8" ht="24.95" customHeight="1" thickTop="1" x14ac:dyDescent="0.35">
      <c r="A74" s="228"/>
      <c r="B74" s="225" t="s">
        <v>333</v>
      </c>
      <c r="C74" s="225"/>
      <c r="D74" s="226"/>
      <c r="E74" s="227"/>
      <c r="F74" s="227"/>
      <c r="G74" s="227"/>
      <c r="H74" s="227"/>
    </row>
    <row r="75" spans="1:8" ht="20.100000000000001" customHeight="1" x14ac:dyDescent="0.35">
      <c r="A75" s="11" t="s">
        <v>262</v>
      </c>
      <c r="B75" s="190" t="s">
        <v>295</v>
      </c>
      <c r="C75" s="580" t="s">
        <v>153</v>
      </c>
      <c r="D75" s="235">
        <v>0</v>
      </c>
      <c r="E75" s="236">
        <v>0</v>
      </c>
      <c r="F75" s="237">
        <v>110</v>
      </c>
      <c r="G75" s="124">
        <v>0</v>
      </c>
      <c r="H75" s="238">
        <v>110</v>
      </c>
    </row>
    <row r="77" spans="1:8" x14ac:dyDescent="0.35">
      <c r="A77" s="222" t="s">
        <v>616</v>
      </c>
      <c r="B77" s="222"/>
      <c r="C77" s="222"/>
    </row>
    <row r="78" spans="1:8" x14ac:dyDescent="0.35">
      <c r="A78" s="17" t="s">
        <v>487</v>
      </c>
    </row>
    <row r="87" spans="4:8" x14ac:dyDescent="0.35">
      <c r="D87" s="131"/>
      <c r="E87" s="131"/>
      <c r="F87" s="131"/>
      <c r="G87" s="131"/>
      <c r="H87" s="131"/>
    </row>
    <row r="88" spans="4:8" x14ac:dyDescent="0.35">
      <c r="E88" s="400"/>
      <c r="F88" s="400"/>
      <c r="G88" s="400"/>
      <c r="H88" s="400"/>
    </row>
  </sheetData>
  <autoFilter ref="A4:H4"/>
  <mergeCells count="3">
    <mergeCell ref="A3:B3"/>
    <mergeCell ref="D3:G3"/>
    <mergeCell ref="A2:B2"/>
  </mergeCells>
  <conditionalFormatting sqref="A5:H71">
    <cfRule type="expression" dxfId="1" priority="1">
      <formula>MOD(ROW(),2)=0</formula>
    </cfRule>
  </conditionalFormatting>
  <hyperlinks>
    <hyperlink ref="A2:B2" location="TOC!A1" display="Return to Table of Contents"/>
  </hyperlinks>
  <pageMargins left="0.25" right="0.25" top="0.75" bottom="0.75" header="0.3" footer="0.3"/>
  <pageSetup scale="45" orientation="portrait" horizontalDpi="1200" verticalDpi="1200" r:id="rId1"/>
  <headerFooter>
    <oddHeader>&amp;L2021-22 &amp;"Arial,Italic"Survey of Dental Education
&amp;"Arial,Regular"Report 2 - Tuition, Admission, and Attrition</oddHeader>
  </headerFooter>
  <rowBreaks count="1" manualBreakCount="1">
    <brk id="73" max="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19"/>
  <sheetViews>
    <sheetView workbookViewId="0">
      <pane xSplit="1" ySplit="4" topLeftCell="B5" activePane="bottomRight" state="frozen"/>
      <selection pane="topRight" activeCell="B1" sqref="B1"/>
      <selection pane="bottomLeft" activeCell="A5" sqref="A5"/>
      <selection pane="bottomRight"/>
    </sheetView>
  </sheetViews>
  <sheetFormatPr defaultColWidth="9.1328125" defaultRowHeight="12.75" x14ac:dyDescent="0.35"/>
  <cols>
    <col min="1" max="1" width="15.33203125" style="195" customWidth="1"/>
    <col min="2" max="2" width="12.86328125" style="195" customWidth="1"/>
    <col min="3" max="3" width="12" style="195" customWidth="1"/>
    <col min="4" max="4" width="13.46484375" style="195" customWidth="1"/>
    <col min="5" max="5" width="13.53125" style="195" customWidth="1"/>
    <col min="6" max="11" width="12" style="195" customWidth="1"/>
    <col min="12" max="16384" width="9.1328125" style="195"/>
  </cols>
  <sheetData>
    <row r="1" spans="1:11" ht="13.9" x14ac:dyDescent="0.4">
      <c r="A1" s="2" t="s">
        <v>576</v>
      </c>
    </row>
    <row r="2" spans="1:11" ht="18.75" customHeight="1" x14ac:dyDescent="0.35">
      <c r="A2" s="599" t="s">
        <v>0</v>
      </c>
      <c r="B2" s="599"/>
    </row>
    <row r="3" spans="1:11" ht="45" customHeight="1" x14ac:dyDescent="0.4">
      <c r="A3" s="187"/>
      <c r="B3" s="246"/>
      <c r="C3" s="247"/>
      <c r="D3" s="660" t="s">
        <v>303</v>
      </c>
      <c r="E3" s="661"/>
      <c r="F3" s="186"/>
      <c r="G3" s="602" t="s">
        <v>304</v>
      </c>
      <c r="H3" s="598"/>
      <c r="I3" s="598"/>
      <c r="J3" s="253"/>
      <c r="K3" s="187"/>
    </row>
    <row r="4" spans="1:11" ht="39.4" x14ac:dyDescent="0.4">
      <c r="A4" s="248" t="s">
        <v>305</v>
      </c>
      <c r="B4" s="249" t="s">
        <v>410</v>
      </c>
      <c r="C4" s="250" t="s">
        <v>411</v>
      </c>
      <c r="D4" s="59" t="s">
        <v>306</v>
      </c>
      <c r="E4" s="60" t="s">
        <v>307</v>
      </c>
      <c r="F4" s="189" t="s">
        <v>308</v>
      </c>
      <c r="G4" s="59" t="s">
        <v>2</v>
      </c>
      <c r="H4" s="189" t="s">
        <v>3</v>
      </c>
      <c r="I4" s="60" t="s">
        <v>4</v>
      </c>
      <c r="J4" s="144" t="s">
        <v>309</v>
      </c>
      <c r="K4" s="189" t="s">
        <v>310</v>
      </c>
    </row>
    <row r="5" spans="1:11" ht="20.100000000000001" customHeight="1" x14ac:dyDescent="0.35">
      <c r="A5" s="485" t="s">
        <v>132</v>
      </c>
      <c r="B5" s="507">
        <v>76</v>
      </c>
      <c r="C5" s="508">
        <v>5170</v>
      </c>
      <c r="D5" s="509">
        <v>0.7</v>
      </c>
      <c r="E5" s="510">
        <v>0.8</v>
      </c>
      <c r="F5" s="511">
        <v>1.5</v>
      </c>
      <c r="G5" s="512">
        <v>0.9</v>
      </c>
      <c r="H5" s="513">
        <v>0.6</v>
      </c>
      <c r="I5" s="514">
        <v>0.2</v>
      </c>
      <c r="J5" s="515">
        <v>20465</v>
      </c>
      <c r="K5" s="511">
        <v>0.8</v>
      </c>
    </row>
    <row r="6" spans="1:11" ht="20.100000000000001" customHeight="1" x14ac:dyDescent="0.35">
      <c r="A6" s="485" t="s">
        <v>133</v>
      </c>
      <c r="B6" s="507">
        <v>84</v>
      </c>
      <c r="C6" s="508">
        <v>5493</v>
      </c>
      <c r="D6" s="509">
        <v>0.9</v>
      </c>
      <c r="E6" s="516">
        <v>0.7</v>
      </c>
      <c r="F6" s="511">
        <v>1.5</v>
      </c>
      <c r="G6" s="512">
        <v>0.8</v>
      </c>
      <c r="H6" s="513">
        <v>0.5</v>
      </c>
      <c r="I6" s="514">
        <v>0.2</v>
      </c>
      <c r="J6" s="515">
        <v>21278</v>
      </c>
      <c r="K6" s="399">
        <v>0.8</v>
      </c>
    </row>
    <row r="7" spans="1:11" ht="20.100000000000001" customHeight="1" x14ac:dyDescent="0.35">
      <c r="A7" s="485" t="s">
        <v>134</v>
      </c>
      <c r="B7" s="507">
        <v>89</v>
      </c>
      <c r="C7" s="508">
        <v>5697</v>
      </c>
      <c r="D7" s="509">
        <v>0.7</v>
      </c>
      <c r="E7" s="516">
        <v>0.9</v>
      </c>
      <c r="F7" s="511">
        <v>1.6</v>
      </c>
      <c r="G7" s="512">
        <v>0.9</v>
      </c>
      <c r="H7" s="513">
        <v>0.4</v>
      </c>
      <c r="I7" s="514">
        <v>0.2</v>
      </c>
      <c r="J7" s="515">
        <v>21994</v>
      </c>
      <c r="K7" s="399">
        <v>0.8</v>
      </c>
    </row>
    <row r="8" spans="1:11" ht="20.100000000000001" customHeight="1" x14ac:dyDescent="0.35">
      <c r="A8" s="485" t="s">
        <v>135</v>
      </c>
      <c r="B8" s="507">
        <v>79</v>
      </c>
      <c r="C8" s="508">
        <v>5904</v>
      </c>
      <c r="D8" s="509">
        <v>0.8</v>
      </c>
      <c r="E8" s="516">
        <v>0.6</v>
      </c>
      <c r="F8" s="511">
        <v>1.3</v>
      </c>
      <c r="G8" s="512">
        <v>0.8</v>
      </c>
      <c r="H8" s="513">
        <v>0.5</v>
      </c>
      <c r="I8" s="514">
        <v>0.2</v>
      </c>
      <c r="J8" s="515">
        <v>22926</v>
      </c>
      <c r="K8" s="399">
        <v>0.7</v>
      </c>
    </row>
    <row r="9" spans="1:11" ht="20.100000000000001" customHeight="1" x14ac:dyDescent="0.35">
      <c r="A9" s="485" t="s">
        <v>136</v>
      </c>
      <c r="B9" s="507">
        <v>98</v>
      </c>
      <c r="C9" s="508">
        <v>5967</v>
      </c>
      <c r="D9" s="509">
        <v>1</v>
      </c>
      <c r="E9" s="516">
        <v>0.7</v>
      </c>
      <c r="F9" s="511">
        <v>1.6</v>
      </c>
      <c r="G9" s="512">
        <v>0.7</v>
      </c>
      <c r="H9" s="513">
        <v>0.6</v>
      </c>
      <c r="I9" s="514">
        <v>0.3</v>
      </c>
      <c r="J9" s="515">
        <v>23669</v>
      </c>
      <c r="K9" s="399">
        <v>0.8</v>
      </c>
    </row>
    <row r="10" spans="1:11" ht="20.100000000000001" customHeight="1" x14ac:dyDescent="0.35">
      <c r="A10" s="485" t="s">
        <v>137</v>
      </c>
      <c r="B10" s="507">
        <v>67</v>
      </c>
      <c r="C10" s="508">
        <v>6000</v>
      </c>
      <c r="D10" s="509">
        <v>0.6</v>
      </c>
      <c r="E10" s="516">
        <v>0.5</v>
      </c>
      <c r="F10" s="511">
        <v>1.1000000000000001</v>
      </c>
      <c r="G10" s="512">
        <v>0.7</v>
      </c>
      <c r="H10" s="513">
        <v>0.5</v>
      </c>
      <c r="I10" s="514">
        <v>0.2</v>
      </c>
      <c r="J10" s="515">
        <v>24117</v>
      </c>
      <c r="K10" s="399">
        <v>0.6</v>
      </c>
    </row>
    <row r="11" spans="1:11" ht="20.100000000000001" customHeight="1" x14ac:dyDescent="0.35">
      <c r="A11" s="485" t="s">
        <v>138</v>
      </c>
      <c r="B11" s="507">
        <v>76</v>
      </c>
      <c r="C11" s="508">
        <v>6165</v>
      </c>
      <c r="D11" s="509">
        <v>0.7</v>
      </c>
      <c r="E11" s="516">
        <v>0.5</v>
      </c>
      <c r="F11" s="511">
        <v>1.2</v>
      </c>
      <c r="G11" s="512">
        <v>0.9</v>
      </c>
      <c r="H11" s="513">
        <v>0.6</v>
      </c>
      <c r="I11" s="514">
        <v>0.2</v>
      </c>
      <c r="J11" s="515">
        <v>24677</v>
      </c>
      <c r="K11" s="399">
        <v>0.7</v>
      </c>
    </row>
    <row r="12" spans="1:11" ht="20.100000000000001" customHeight="1" x14ac:dyDescent="0.35">
      <c r="A12" s="485" t="s">
        <v>139</v>
      </c>
      <c r="B12" s="507">
        <v>73</v>
      </c>
      <c r="C12" s="508">
        <v>6184</v>
      </c>
      <c r="D12" s="509">
        <v>0.5</v>
      </c>
      <c r="E12" s="516">
        <v>0.7</v>
      </c>
      <c r="F12" s="511">
        <v>1.2</v>
      </c>
      <c r="G12" s="512">
        <v>0.9</v>
      </c>
      <c r="H12" s="513">
        <v>0.7</v>
      </c>
      <c r="I12" s="514">
        <v>0.2</v>
      </c>
      <c r="J12" s="515">
        <v>25010</v>
      </c>
      <c r="K12" s="399">
        <v>0.7</v>
      </c>
    </row>
    <row r="13" spans="1:11" ht="20.100000000000001" customHeight="1" x14ac:dyDescent="0.35">
      <c r="A13" s="485" t="s">
        <v>140</v>
      </c>
      <c r="B13" s="507">
        <v>69</v>
      </c>
      <c r="C13" s="508">
        <v>6250</v>
      </c>
      <c r="D13" s="509">
        <v>0.5</v>
      </c>
      <c r="E13" s="516">
        <v>0.6</v>
      </c>
      <c r="F13" s="511">
        <v>1.1000000000000001</v>
      </c>
      <c r="G13" s="512">
        <v>0.7</v>
      </c>
      <c r="H13" s="513">
        <v>0.6</v>
      </c>
      <c r="I13" s="514">
        <v>0.3</v>
      </c>
      <c r="J13" s="515">
        <v>25381</v>
      </c>
      <c r="K13" s="399">
        <v>0.7</v>
      </c>
    </row>
    <row r="14" spans="1:11" s="486" customFormat="1" ht="20.100000000000001" customHeight="1" x14ac:dyDescent="0.35">
      <c r="A14" s="485" t="s">
        <v>141</v>
      </c>
      <c r="B14" s="507">
        <v>82</v>
      </c>
      <c r="C14" s="508">
        <v>6308</v>
      </c>
      <c r="D14" s="509">
        <v>0.7</v>
      </c>
      <c r="E14" s="516">
        <v>0.6</v>
      </c>
      <c r="F14" s="511">
        <v>1.3</v>
      </c>
      <c r="G14" s="512">
        <v>0.64112838595928834</v>
      </c>
      <c r="H14" s="513">
        <v>0.43013942450311482</v>
      </c>
      <c r="I14" s="514">
        <v>0.1</v>
      </c>
      <c r="J14" s="515">
        <v>25807</v>
      </c>
      <c r="K14" s="511">
        <v>0.60836207230596351</v>
      </c>
    </row>
    <row r="15" spans="1:11" ht="20.100000000000001" customHeight="1" thickBot="1" x14ac:dyDescent="0.4">
      <c r="A15" s="517" t="s">
        <v>416</v>
      </c>
      <c r="B15" s="518">
        <v>72</v>
      </c>
      <c r="C15" s="519">
        <v>6317</v>
      </c>
      <c r="D15" s="520">
        <v>0.6</v>
      </c>
      <c r="E15" s="518">
        <v>0.5</v>
      </c>
      <c r="F15" s="520">
        <v>1.1000000000000001</v>
      </c>
      <c r="G15" s="520">
        <v>0.7</v>
      </c>
      <c r="H15" s="520">
        <v>0.4</v>
      </c>
      <c r="I15" s="520">
        <v>0.2</v>
      </c>
      <c r="J15" s="519">
        <v>25995</v>
      </c>
      <c r="K15" s="518">
        <v>0.6</v>
      </c>
    </row>
    <row r="16" spans="1:11" ht="13.15" thickTop="1" x14ac:dyDescent="0.35">
      <c r="A16" s="53" t="s">
        <v>312</v>
      </c>
    </row>
    <row r="18" spans="1:1" x14ac:dyDescent="0.35">
      <c r="A18" s="179" t="s">
        <v>598</v>
      </c>
    </row>
    <row r="19" spans="1:1" x14ac:dyDescent="0.35">
      <c r="A19" s="17" t="s">
        <v>487</v>
      </c>
    </row>
  </sheetData>
  <mergeCells count="3">
    <mergeCell ref="D3:E3"/>
    <mergeCell ref="A2:B2"/>
    <mergeCell ref="G3:I3"/>
  </mergeCells>
  <conditionalFormatting sqref="A5:K15">
    <cfRule type="expression" dxfId="0" priority="1">
      <formula>MOD(ROW(),2)=0</formula>
    </cfRule>
  </conditionalFormatting>
  <hyperlinks>
    <hyperlink ref="A2:B2" location="TOC!A1" display="Return to Table of Contents"/>
  </hyperlinks>
  <pageMargins left="0.25" right="0.25" top="0.75" bottom="0.75" header="0.3" footer="0.3"/>
  <pageSetup scale="74" fitToHeight="0" orientation="portrait" horizontalDpi="1200" verticalDpi="1200" r:id="rId1"/>
  <headerFooter>
    <oddHeader>&amp;L2021-22 &amp;"Arial,Italic"Survey of Dental Education
&amp;"Arial,Regular"Report 2 - Tuition, Admission, and Attrition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29"/>
  <sheetViews>
    <sheetView zoomScaleNormal="100" workbookViewId="0">
      <pane xSplit="1" ySplit="4" topLeftCell="B5" activePane="bottomRight" state="frozen"/>
      <selection activeCell="B11" sqref="B11"/>
      <selection pane="topRight" activeCell="B11" sqref="B11"/>
      <selection pane="bottomLeft" activeCell="B11" sqref="B11"/>
      <selection pane="bottomRight"/>
    </sheetView>
  </sheetViews>
  <sheetFormatPr defaultColWidth="9.33203125" defaultRowHeight="12.75" x14ac:dyDescent="0.35"/>
  <cols>
    <col min="1" max="1" width="24.6640625" style="25" customWidth="1"/>
    <col min="2" max="2" width="67.6640625" style="25" customWidth="1"/>
    <col min="3" max="16384" width="9.33203125" style="25"/>
  </cols>
  <sheetData>
    <row r="1" spans="1:2" ht="22.5" customHeight="1" x14ac:dyDescent="0.35">
      <c r="A1" s="348" t="s">
        <v>218</v>
      </c>
      <c r="B1" s="348"/>
    </row>
    <row r="2" spans="1:2" ht="13.5" x14ac:dyDescent="0.35">
      <c r="A2" s="29" t="s">
        <v>0</v>
      </c>
      <c r="B2" s="28"/>
    </row>
    <row r="3" spans="1:2" ht="13.5" x14ac:dyDescent="0.35">
      <c r="A3" s="28"/>
      <c r="B3" s="28"/>
    </row>
    <row r="4" spans="1:2" ht="20.25" customHeight="1" x14ac:dyDescent="0.35">
      <c r="A4" s="348" t="s">
        <v>413</v>
      </c>
      <c r="B4" s="348" t="s">
        <v>414</v>
      </c>
    </row>
    <row r="5" spans="1:2" ht="13.5" x14ac:dyDescent="0.35">
      <c r="A5" s="28"/>
      <c r="B5" s="28"/>
    </row>
    <row r="6" spans="1:2" ht="60.75" customHeight="1" x14ac:dyDescent="0.35">
      <c r="A6" s="30" t="s">
        <v>235</v>
      </c>
      <c r="B6" s="301" t="s">
        <v>221</v>
      </c>
    </row>
    <row r="7" spans="1:2" ht="13.5" x14ac:dyDescent="0.35">
      <c r="A7" s="32"/>
      <c r="B7" s="32"/>
    </row>
    <row r="8" spans="1:2" ht="27" x14ac:dyDescent="0.35">
      <c r="A8" s="30" t="s">
        <v>236</v>
      </c>
      <c r="B8" s="31" t="s">
        <v>222</v>
      </c>
    </row>
    <row r="9" spans="1:2" ht="13.5" x14ac:dyDescent="0.35">
      <c r="A9" s="32"/>
      <c r="B9" s="32"/>
    </row>
    <row r="10" spans="1:2" ht="13.9" x14ac:dyDescent="0.4">
      <c r="A10" s="33" t="s">
        <v>237</v>
      </c>
      <c r="B10" s="32" t="s">
        <v>223</v>
      </c>
    </row>
    <row r="11" spans="1:2" ht="13.5" x14ac:dyDescent="0.35">
      <c r="A11" s="32"/>
      <c r="B11" s="32"/>
    </row>
    <row r="12" spans="1:2" ht="13.9" x14ac:dyDescent="0.4">
      <c r="A12" s="33" t="s">
        <v>238</v>
      </c>
      <c r="B12" s="32" t="s">
        <v>224</v>
      </c>
    </row>
    <row r="13" spans="1:2" ht="13.5" x14ac:dyDescent="0.35">
      <c r="A13" s="32"/>
      <c r="B13" s="32"/>
    </row>
    <row r="14" spans="1:2" ht="13.9" x14ac:dyDescent="0.4">
      <c r="A14" s="33" t="s">
        <v>239</v>
      </c>
      <c r="B14" s="32" t="s">
        <v>225</v>
      </c>
    </row>
    <row r="15" spans="1:2" ht="13.5" x14ac:dyDescent="0.35">
      <c r="A15" s="32"/>
      <c r="B15" s="32"/>
    </row>
    <row r="16" spans="1:2" ht="13.9" x14ac:dyDescent="0.4">
      <c r="A16" s="33" t="s">
        <v>226</v>
      </c>
      <c r="B16" s="32" t="s">
        <v>227</v>
      </c>
    </row>
    <row r="17" spans="1:2" ht="13.5" x14ac:dyDescent="0.35">
      <c r="A17" s="32"/>
      <c r="B17" s="32"/>
    </row>
    <row r="18" spans="1:2" ht="13.9" x14ac:dyDescent="0.4">
      <c r="A18" s="33" t="s">
        <v>228</v>
      </c>
      <c r="B18" s="32" t="s">
        <v>229</v>
      </c>
    </row>
    <row r="19" spans="1:2" ht="13.5" x14ac:dyDescent="0.35">
      <c r="A19" s="32"/>
      <c r="B19" s="32"/>
    </row>
    <row r="20" spans="1:2" ht="13.9" x14ac:dyDescent="0.4">
      <c r="A20" s="33" t="s">
        <v>240</v>
      </c>
      <c r="B20" s="32" t="s">
        <v>230</v>
      </c>
    </row>
    <row r="21" spans="1:2" ht="13.5" x14ac:dyDescent="0.35">
      <c r="A21" s="32"/>
      <c r="B21" s="32"/>
    </row>
    <row r="22" spans="1:2" x14ac:dyDescent="0.35">
      <c r="A22" s="594" t="s">
        <v>241</v>
      </c>
      <c r="B22" s="595" t="s">
        <v>231</v>
      </c>
    </row>
    <row r="23" spans="1:2" ht="57.75" customHeight="1" x14ac:dyDescent="0.35">
      <c r="A23" s="594"/>
      <c r="B23" s="595"/>
    </row>
    <row r="24" spans="1:2" ht="83.25" customHeight="1" x14ac:dyDescent="0.35">
      <c r="A24" s="34" t="s">
        <v>242</v>
      </c>
      <c r="B24" s="35" t="s">
        <v>232</v>
      </c>
    </row>
    <row r="25" spans="1:2" ht="13.5" hidden="1" x14ac:dyDescent="0.35">
      <c r="A25" s="28"/>
      <c r="B25" s="35"/>
    </row>
    <row r="26" spans="1:2" ht="13.5" x14ac:dyDescent="0.35">
      <c r="A26" s="28"/>
      <c r="B26" s="28"/>
    </row>
    <row r="27" spans="1:2" ht="40.5" x14ac:dyDescent="0.35">
      <c r="A27" s="34" t="s">
        <v>243</v>
      </c>
      <c r="B27" s="35" t="s">
        <v>233</v>
      </c>
    </row>
    <row r="28" spans="1:2" ht="13.5" x14ac:dyDescent="0.35">
      <c r="A28" s="28"/>
      <c r="B28" s="28"/>
    </row>
    <row r="29" spans="1:2" ht="72.599999999999994" customHeight="1" x14ac:dyDescent="0.35">
      <c r="A29" s="30" t="s">
        <v>244</v>
      </c>
      <c r="B29" s="301" t="s">
        <v>234</v>
      </c>
    </row>
  </sheetData>
  <mergeCells count="2">
    <mergeCell ref="A22:A23"/>
    <mergeCell ref="B22:B23"/>
  </mergeCells>
  <hyperlinks>
    <hyperlink ref="A2" location="TOC!A1" display="Return to Table of Contents"/>
  </hyperlinks>
  <pageMargins left="0.25" right="0.25" top="0.75" bottom="0.75" header="0.3" footer="0.3"/>
  <pageSetup fitToHeight="0" orientation="portrait" horizontalDpi="1200" verticalDpi="1200" r:id="rId1"/>
  <headerFooter>
    <oddHeader>&amp;L2021-22 &amp;"Arial,Italic"Survey of Dental Education
&amp;"Arial,Regular"Report 2 - Tuition, Admission, and Attrition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21"/>
  <sheetViews>
    <sheetView workbookViewId="0">
      <pane ySplit="1" topLeftCell="A2" activePane="bottomLeft" state="frozen"/>
      <selection pane="bottomLeft" sqref="A1:H1"/>
    </sheetView>
  </sheetViews>
  <sheetFormatPr defaultColWidth="9.1328125" defaultRowHeight="12.75" x14ac:dyDescent="0.35"/>
  <cols>
    <col min="1" max="1" width="14.46484375" style="1" customWidth="1"/>
    <col min="2" max="2" width="15" style="1" customWidth="1"/>
    <col min="3" max="3" width="12.33203125" style="1" bestFit="1" customWidth="1"/>
    <col min="4" max="4" width="11.46484375" style="1" bestFit="1" customWidth="1"/>
    <col min="5" max="5" width="12.33203125" style="1" bestFit="1" customWidth="1"/>
    <col min="6" max="6" width="11.46484375" style="1" bestFit="1" customWidth="1"/>
    <col min="7" max="7" width="12.33203125" style="1" bestFit="1" customWidth="1"/>
    <col min="8" max="8" width="11.46484375" style="1" bestFit="1" customWidth="1"/>
    <col min="9" max="16384" width="9.1328125" style="1"/>
  </cols>
  <sheetData>
    <row r="1" spans="1:9" ht="30" customHeight="1" x14ac:dyDescent="0.4">
      <c r="A1" s="637" t="s">
        <v>577</v>
      </c>
      <c r="B1" s="662"/>
      <c r="C1" s="662"/>
      <c r="D1" s="662"/>
      <c r="E1" s="662"/>
      <c r="F1" s="662"/>
      <c r="G1" s="662"/>
      <c r="H1" s="662"/>
    </row>
    <row r="2" spans="1:9" ht="23.25" customHeight="1" x14ac:dyDescent="0.35">
      <c r="A2" s="603" t="s">
        <v>0</v>
      </c>
      <c r="B2" s="603"/>
    </row>
    <row r="3" spans="1:9" ht="34.5" customHeight="1" x14ac:dyDescent="0.4">
      <c r="A3" s="600"/>
      <c r="B3" s="600"/>
      <c r="C3" s="663" t="s">
        <v>202</v>
      </c>
      <c r="D3" s="664"/>
      <c r="E3" s="663" t="s">
        <v>203</v>
      </c>
      <c r="F3" s="664"/>
      <c r="G3" s="663" t="s">
        <v>5</v>
      </c>
      <c r="H3" s="665"/>
    </row>
    <row r="4" spans="1:9" ht="24" customHeight="1" x14ac:dyDescent="0.4">
      <c r="A4" s="187" t="s">
        <v>204</v>
      </c>
      <c r="B4" s="187" t="s">
        <v>205</v>
      </c>
      <c r="C4" s="255" t="s">
        <v>206</v>
      </c>
      <c r="D4" s="245" t="s">
        <v>207</v>
      </c>
      <c r="E4" s="255" t="s">
        <v>206</v>
      </c>
      <c r="F4" s="245" t="s">
        <v>207</v>
      </c>
      <c r="G4" s="255" t="s">
        <v>206</v>
      </c>
      <c r="H4" s="245" t="s">
        <v>207</v>
      </c>
    </row>
    <row r="5" spans="1:9" ht="20.100000000000001" customHeight="1" x14ac:dyDescent="0.35">
      <c r="A5" s="190" t="s">
        <v>1</v>
      </c>
      <c r="B5" s="243">
        <v>6317</v>
      </c>
      <c r="C5" s="97">
        <v>38</v>
      </c>
      <c r="D5" s="329">
        <v>0.6</v>
      </c>
      <c r="E5" s="97">
        <v>34</v>
      </c>
      <c r="F5" s="329">
        <v>0.5</v>
      </c>
      <c r="G5" s="97">
        <v>72</v>
      </c>
      <c r="H5" s="251">
        <v>1.1000000000000001</v>
      </c>
    </row>
    <row r="6" spans="1:9" ht="20.100000000000001" customHeight="1" x14ac:dyDescent="0.35">
      <c r="A6" s="193" t="s">
        <v>2</v>
      </c>
      <c r="B6" s="244">
        <v>6288</v>
      </c>
      <c r="C6" s="102">
        <v>17</v>
      </c>
      <c r="D6" s="330">
        <v>0.3</v>
      </c>
      <c r="E6" s="102">
        <v>24</v>
      </c>
      <c r="F6" s="330">
        <v>0.4</v>
      </c>
      <c r="G6" s="102">
        <v>41</v>
      </c>
      <c r="H6" s="252">
        <v>0.7</v>
      </c>
      <c r="I6" s="307"/>
    </row>
    <row r="7" spans="1:9" ht="20.100000000000001" customHeight="1" x14ac:dyDescent="0.35">
      <c r="A7" s="190" t="s">
        <v>3</v>
      </c>
      <c r="B7" s="243">
        <v>6843</v>
      </c>
      <c r="C7" s="97">
        <v>11</v>
      </c>
      <c r="D7" s="329">
        <v>0.2</v>
      </c>
      <c r="E7" s="97">
        <v>19</v>
      </c>
      <c r="F7" s="329">
        <v>0.3</v>
      </c>
      <c r="G7" s="97">
        <v>30</v>
      </c>
      <c r="H7" s="251">
        <v>0.4</v>
      </c>
      <c r="I7" s="307"/>
    </row>
    <row r="8" spans="1:9" ht="20.100000000000001" customHeight="1" x14ac:dyDescent="0.35">
      <c r="A8" s="193" t="s">
        <v>4</v>
      </c>
      <c r="B8" s="244">
        <v>6547</v>
      </c>
      <c r="C8" s="102">
        <v>7</v>
      </c>
      <c r="D8" s="330">
        <v>0.1</v>
      </c>
      <c r="E8" s="102">
        <v>6</v>
      </c>
      <c r="F8" s="330">
        <v>0.1</v>
      </c>
      <c r="G8" s="102">
        <v>13</v>
      </c>
      <c r="H8" s="252">
        <v>0.2</v>
      </c>
      <c r="I8" s="307"/>
    </row>
    <row r="9" spans="1:9" ht="24.95" customHeight="1" x14ac:dyDescent="0.35">
      <c r="A9" s="104" t="s">
        <v>5</v>
      </c>
      <c r="B9" s="254">
        <v>25995</v>
      </c>
      <c r="C9" s="105">
        <v>73</v>
      </c>
      <c r="D9" s="331">
        <v>0.3</v>
      </c>
      <c r="E9" s="105">
        <v>83</v>
      </c>
      <c r="F9" s="331">
        <v>0.3</v>
      </c>
      <c r="G9" s="105">
        <v>156</v>
      </c>
      <c r="H9" s="332">
        <v>0.6</v>
      </c>
      <c r="I9" s="307"/>
    </row>
    <row r="10" spans="1:9" ht="13.5" x14ac:dyDescent="0.35">
      <c r="A10" s="53" t="s">
        <v>312</v>
      </c>
      <c r="B10" s="306"/>
      <c r="C10" s="306"/>
      <c r="D10" s="306"/>
      <c r="E10" s="306"/>
      <c r="F10" s="306"/>
      <c r="G10" s="306"/>
      <c r="H10" s="306"/>
    </row>
    <row r="12" spans="1:9" ht="27.6" customHeight="1" x14ac:dyDescent="0.35">
      <c r="A12" s="655" t="s">
        <v>598</v>
      </c>
      <c r="B12" s="655"/>
      <c r="C12" s="655"/>
      <c r="D12" s="655"/>
      <c r="E12" s="655"/>
      <c r="F12" s="655"/>
      <c r="G12" s="655"/>
      <c r="H12" s="655"/>
    </row>
    <row r="13" spans="1:9" x14ac:dyDescent="0.35">
      <c r="A13" s="17" t="s">
        <v>487</v>
      </c>
    </row>
    <row r="16" spans="1:9" x14ac:dyDescent="0.35">
      <c r="E16" s="400"/>
      <c r="F16" s="400"/>
      <c r="G16" s="400"/>
      <c r="H16" s="400"/>
    </row>
    <row r="17" spans="4:8" x14ac:dyDescent="0.35">
      <c r="F17" s="400"/>
      <c r="H17" s="400"/>
    </row>
    <row r="18" spans="4:8" x14ac:dyDescent="0.35">
      <c r="D18" s="307"/>
      <c r="E18" s="307"/>
      <c r="F18" s="400"/>
      <c r="G18" s="307"/>
      <c r="H18" s="400"/>
    </row>
    <row r="19" spans="4:8" x14ac:dyDescent="0.35">
      <c r="D19" s="307"/>
      <c r="F19" s="400"/>
      <c r="G19" s="307"/>
      <c r="H19" s="400"/>
    </row>
    <row r="20" spans="4:8" x14ac:dyDescent="0.35">
      <c r="D20" s="307"/>
      <c r="E20" s="400"/>
      <c r="F20" s="400"/>
      <c r="G20" s="400"/>
      <c r="H20" s="400"/>
    </row>
    <row r="21" spans="4:8" x14ac:dyDescent="0.35">
      <c r="D21" s="307"/>
      <c r="F21" s="307"/>
      <c r="G21" s="307"/>
    </row>
  </sheetData>
  <mergeCells count="7">
    <mergeCell ref="A1:H1"/>
    <mergeCell ref="A2:B2"/>
    <mergeCell ref="A12:H12"/>
    <mergeCell ref="A3:B3"/>
    <mergeCell ref="C3:D3"/>
    <mergeCell ref="E3:F3"/>
    <mergeCell ref="G3:H3"/>
  </mergeCells>
  <hyperlinks>
    <hyperlink ref="A2:B2" location="TOC!A1" display="Return to Table of Contents"/>
  </hyperlinks>
  <pageMargins left="0.25" right="0.25" top="0.75" bottom="0.75" header="0.3" footer="0.3"/>
  <pageSetup fitToHeight="0" orientation="portrait" horizontalDpi="1200" verticalDpi="1200" r:id="rId1"/>
  <headerFooter>
    <oddHeader>&amp;L2021-22 &amp;"Arial,Italic"Survey of Dental Education
&amp;"Arial,Regular"Report 2 - Tuition, Admission, and Attrition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64"/>
  <sheetViews>
    <sheetView workbookViewId="0">
      <pane ySplit="1" topLeftCell="A2" activePane="bottomLeft" state="frozen"/>
      <selection pane="bottomLeft"/>
    </sheetView>
  </sheetViews>
  <sheetFormatPr defaultColWidth="9.1328125" defaultRowHeight="12.75" x14ac:dyDescent="0.35"/>
  <cols>
    <col min="1" max="16384" width="9.1328125" style="25"/>
  </cols>
  <sheetData>
    <row r="1" spans="1:4" ht="13.9" x14ac:dyDescent="0.4">
      <c r="A1" s="263" t="s">
        <v>574</v>
      </c>
      <c r="B1" s="28"/>
      <c r="C1" s="28"/>
    </row>
    <row r="2" spans="1:4" ht="20.25" customHeight="1" x14ac:dyDescent="0.35">
      <c r="A2" s="666" t="s">
        <v>0</v>
      </c>
      <c r="B2" s="666"/>
      <c r="C2" s="666"/>
    </row>
    <row r="3" spans="1:4" x14ac:dyDescent="0.35">
      <c r="A3" s="325"/>
      <c r="B3" s="325"/>
    </row>
    <row r="4" spans="1:4" ht="6" customHeight="1" x14ac:dyDescent="0.35">
      <c r="A4" s="323" t="s">
        <v>305</v>
      </c>
      <c r="B4" s="323" t="s">
        <v>389</v>
      </c>
      <c r="C4" s="276" t="s">
        <v>388</v>
      </c>
      <c r="D4" s="276"/>
    </row>
    <row r="5" spans="1:4" ht="6" customHeight="1" x14ac:dyDescent="0.35">
      <c r="A5" s="323" t="s">
        <v>387</v>
      </c>
      <c r="B5" s="321">
        <v>5763</v>
      </c>
      <c r="C5" s="320">
        <v>3.4704147145583897E-2</v>
      </c>
      <c r="D5" s="276"/>
    </row>
    <row r="6" spans="1:4" ht="6" customHeight="1" x14ac:dyDescent="0.35">
      <c r="A6" s="323" t="s">
        <v>386</v>
      </c>
      <c r="B6" s="321">
        <v>5935</v>
      </c>
      <c r="C6" s="320">
        <v>3.3698399326032011E-2</v>
      </c>
      <c r="D6" s="276"/>
    </row>
    <row r="7" spans="1:4" ht="6" customHeight="1" x14ac:dyDescent="0.35">
      <c r="A7" s="323" t="s">
        <v>385</v>
      </c>
      <c r="B7" s="321">
        <v>5954</v>
      </c>
      <c r="C7" s="320">
        <v>3.3590863285186429E-2</v>
      </c>
      <c r="D7" s="276"/>
    </row>
    <row r="8" spans="1:4" ht="6" customHeight="1" x14ac:dyDescent="0.35">
      <c r="A8" s="323" t="s">
        <v>384</v>
      </c>
      <c r="B8" s="321">
        <v>6301</v>
      </c>
      <c r="C8" s="320">
        <v>3.6502142517060784E-2</v>
      </c>
      <c r="D8" s="276"/>
    </row>
    <row r="9" spans="1:4" ht="6" customHeight="1" x14ac:dyDescent="0.35">
      <c r="A9" s="323" t="s">
        <v>383</v>
      </c>
      <c r="B9" s="321">
        <v>6132</v>
      </c>
      <c r="C9" s="320">
        <v>3.5225048923679059E-2</v>
      </c>
      <c r="D9" s="276"/>
    </row>
    <row r="10" spans="1:4" ht="6" customHeight="1" x14ac:dyDescent="0.35">
      <c r="A10" s="323" t="s">
        <v>382</v>
      </c>
      <c r="B10" s="321">
        <v>6030</v>
      </c>
      <c r="C10" s="320">
        <v>4.2951907131011609E-2</v>
      </c>
      <c r="D10" s="276"/>
    </row>
    <row r="11" spans="1:4" ht="6" customHeight="1" x14ac:dyDescent="0.35">
      <c r="A11" s="323" t="s">
        <v>381</v>
      </c>
      <c r="B11" s="321">
        <v>5855</v>
      </c>
      <c r="C11" s="320">
        <v>4.9530315969257048E-2</v>
      </c>
      <c r="D11" s="276"/>
    </row>
    <row r="12" spans="1:4" ht="6" customHeight="1" x14ac:dyDescent="0.35">
      <c r="A12" s="323" t="s">
        <v>380</v>
      </c>
      <c r="B12" s="321">
        <v>5498</v>
      </c>
      <c r="C12" s="320">
        <v>5.5656602400873043E-2</v>
      </c>
      <c r="D12" s="276"/>
    </row>
    <row r="13" spans="1:4" ht="6" customHeight="1" x14ac:dyDescent="0.35">
      <c r="A13" s="323" t="s">
        <v>379</v>
      </c>
      <c r="B13" s="321">
        <v>5274</v>
      </c>
      <c r="C13" s="320">
        <v>6.7690557451649605E-2</v>
      </c>
      <c r="D13" s="276"/>
    </row>
    <row r="14" spans="1:4" ht="6" customHeight="1" x14ac:dyDescent="0.35">
      <c r="A14" s="323" t="s">
        <v>378</v>
      </c>
      <c r="B14" s="321">
        <v>4937</v>
      </c>
      <c r="C14" s="320">
        <v>7.2311120113429203E-2</v>
      </c>
      <c r="D14" s="276"/>
    </row>
    <row r="15" spans="1:4" ht="6" customHeight="1" x14ac:dyDescent="0.35">
      <c r="A15" s="323" t="s">
        <v>377</v>
      </c>
      <c r="B15" s="321">
        <v>4843</v>
      </c>
      <c r="C15" s="320">
        <v>8.2386950237456125E-2</v>
      </c>
      <c r="D15" s="276"/>
    </row>
    <row r="16" spans="1:4" ht="6" customHeight="1" x14ac:dyDescent="0.35">
      <c r="A16" s="323" t="s">
        <v>376</v>
      </c>
      <c r="B16" s="321">
        <v>4554</v>
      </c>
      <c r="C16" s="320">
        <v>4.9626701800614847E-2</v>
      </c>
      <c r="D16" s="276"/>
    </row>
    <row r="17" spans="1:4" ht="6" customHeight="1" x14ac:dyDescent="0.35">
      <c r="A17" s="323" t="s">
        <v>375</v>
      </c>
      <c r="B17" s="321">
        <v>4370</v>
      </c>
      <c r="C17" s="320">
        <v>4.8512585812356977E-2</v>
      </c>
      <c r="D17" s="276"/>
    </row>
    <row r="18" spans="1:4" ht="6" customHeight="1" x14ac:dyDescent="0.35">
      <c r="A18" s="323" t="s">
        <v>374</v>
      </c>
      <c r="B18" s="321">
        <v>4196</v>
      </c>
      <c r="C18" s="320">
        <v>4.408960915157293E-2</v>
      </c>
      <c r="D18" s="276"/>
    </row>
    <row r="19" spans="1:4" ht="6" customHeight="1" x14ac:dyDescent="0.35">
      <c r="A19" s="323" t="s">
        <v>373</v>
      </c>
      <c r="B19" s="321">
        <v>3979</v>
      </c>
      <c r="C19" s="320">
        <v>5.4033676803216892E-2</v>
      </c>
      <c r="D19" s="276"/>
    </row>
    <row r="20" spans="1:4" ht="6" customHeight="1" x14ac:dyDescent="0.35">
      <c r="A20" s="323" t="s">
        <v>372</v>
      </c>
      <c r="B20" s="321">
        <v>4001</v>
      </c>
      <c r="C20" s="320">
        <v>4.4238940264933767E-2</v>
      </c>
      <c r="D20" s="276"/>
    </row>
    <row r="21" spans="1:4" ht="6" customHeight="1" x14ac:dyDescent="0.35">
      <c r="A21" s="323" t="s">
        <v>371</v>
      </c>
      <c r="B21" s="321">
        <v>4047</v>
      </c>
      <c r="C21" s="320">
        <v>4.1018038052878673E-2</v>
      </c>
      <c r="D21" s="276"/>
    </row>
    <row r="22" spans="1:4" ht="6" customHeight="1" x14ac:dyDescent="0.35">
      <c r="A22" s="323" t="s">
        <v>370</v>
      </c>
      <c r="B22" s="321">
        <v>4072</v>
      </c>
      <c r="C22" s="320">
        <v>4.1011787819253437E-2</v>
      </c>
      <c r="D22" s="276"/>
    </row>
    <row r="23" spans="1:4" ht="6" customHeight="1" x14ac:dyDescent="0.35">
      <c r="A23" s="323" t="s">
        <v>369</v>
      </c>
      <c r="B23" s="321">
        <v>4100</v>
      </c>
      <c r="C23" s="320">
        <v>3.7560975609756096E-2</v>
      </c>
      <c r="D23" s="276"/>
    </row>
    <row r="24" spans="1:4" ht="6" customHeight="1" x14ac:dyDescent="0.35">
      <c r="A24" s="323" t="s">
        <v>368</v>
      </c>
      <c r="B24" s="321">
        <v>4121</v>
      </c>
      <c r="C24" s="320">
        <v>4.5999999999999999E-2</v>
      </c>
      <c r="D24" s="276"/>
    </row>
    <row r="25" spans="1:4" ht="6" customHeight="1" x14ac:dyDescent="0.35">
      <c r="A25" s="323" t="s">
        <v>367</v>
      </c>
      <c r="B25" s="321">
        <v>4237</v>
      </c>
      <c r="C25" s="320">
        <v>3.5000000000000003E-2</v>
      </c>
      <c r="D25" s="276"/>
    </row>
    <row r="26" spans="1:4" ht="6" customHeight="1" x14ac:dyDescent="0.35">
      <c r="A26" s="323" t="s">
        <v>366</v>
      </c>
      <c r="B26" s="321">
        <v>4255</v>
      </c>
      <c r="C26" s="320">
        <v>0.04</v>
      </c>
      <c r="D26" s="276"/>
    </row>
    <row r="27" spans="1:4" ht="6" customHeight="1" x14ac:dyDescent="0.35">
      <c r="A27" s="323" t="s">
        <v>365</v>
      </c>
      <c r="B27" s="321">
        <v>4347</v>
      </c>
      <c r="C27" s="320">
        <v>3.5000000000000003E-2</v>
      </c>
      <c r="D27" s="276"/>
    </row>
    <row r="28" spans="1:4" ht="6" customHeight="1" x14ac:dyDescent="0.35">
      <c r="A28" s="323" t="s">
        <v>364</v>
      </c>
      <c r="B28" s="321">
        <v>4268</v>
      </c>
      <c r="C28" s="320">
        <v>3.3000000000000002E-2</v>
      </c>
      <c r="D28" s="276"/>
    </row>
    <row r="29" spans="1:4" ht="6" customHeight="1" x14ac:dyDescent="0.35">
      <c r="A29" s="323" t="s">
        <v>363</v>
      </c>
      <c r="B29" s="321">
        <v>4314</v>
      </c>
      <c r="C29" s="320">
        <v>0.04</v>
      </c>
      <c r="D29" s="276"/>
    </row>
    <row r="30" spans="1:4" ht="6" customHeight="1" x14ac:dyDescent="0.35">
      <c r="A30" s="323" t="s">
        <v>362</v>
      </c>
      <c r="B30" s="321">
        <v>4327</v>
      </c>
      <c r="C30" s="320">
        <v>0.03</v>
      </c>
      <c r="D30" s="276"/>
    </row>
    <row r="31" spans="1:4" ht="6" customHeight="1" x14ac:dyDescent="0.35">
      <c r="A31" s="323" t="s">
        <v>361</v>
      </c>
      <c r="B31" s="321">
        <v>4407</v>
      </c>
      <c r="C31" s="320">
        <v>2.8000000000000001E-2</v>
      </c>
      <c r="D31" s="276"/>
    </row>
    <row r="32" spans="1:4" ht="6" customHeight="1" x14ac:dyDescent="0.35">
      <c r="A32" s="323" t="s">
        <v>360</v>
      </c>
      <c r="B32" s="321">
        <v>4448</v>
      </c>
      <c r="C32" s="320">
        <v>2.3E-2</v>
      </c>
      <c r="D32" s="276"/>
    </row>
    <row r="33" spans="1:4" ht="6" customHeight="1" x14ac:dyDescent="0.35">
      <c r="A33" s="323" t="s">
        <v>359</v>
      </c>
      <c r="B33" s="321">
        <v>4618</v>
      </c>
      <c r="C33" s="320">
        <v>2.7E-2</v>
      </c>
      <c r="D33" s="276"/>
    </row>
    <row r="34" spans="1:4" ht="6" customHeight="1" x14ac:dyDescent="0.35">
      <c r="A34" s="323" t="s">
        <v>358</v>
      </c>
      <c r="B34" s="321">
        <v>4612</v>
      </c>
      <c r="C34" s="320">
        <v>2.5999999999999999E-2</v>
      </c>
      <c r="D34" s="276"/>
    </row>
    <row r="35" spans="1:4" ht="6" customHeight="1" x14ac:dyDescent="0.35">
      <c r="A35" s="323" t="s">
        <v>357</v>
      </c>
      <c r="B35" s="321">
        <v>4688</v>
      </c>
      <c r="C35" s="320">
        <v>2.1999999999999999E-2</v>
      </c>
      <c r="D35" s="276"/>
    </row>
    <row r="36" spans="1:4" ht="6" customHeight="1" x14ac:dyDescent="0.35">
      <c r="A36" s="323" t="s">
        <v>356</v>
      </c>
      <c r="B36" s="321">
        <v>4733</v>
      </c>
      <c r="C36" s="320">
        <v>2.1999999999999999E-2</v>
      </c>
      <c r="D36" s="276"/>
    </row>
    <row r="37" spans="1:4" ht="6" customHeight="1" x14ac:dyDescent="0.35">
      <c r="A37" s="324" t="s">
        <v>355</v>
      </c>
      <c r="B37" s="321">
        <v>4770</v>
      </c>
      <c r="C37" s="320">
        <v>2.1999999999999999E-2</v>
      </c>
      <c r="D37" s="276"/>
    </row>
    <row r="38" spans="1:4" ht="6" customHeight="1" x14ac:dyDescent="0.35">
      <c r="A38" s="323" t="s">
        <v>354</v>
      </c>
      <c r="B38" s="321">
        <v>4918</v>
      </c>
      <c r="C38" s="320">
        <v>1.7000000000000001E-2</v>
      </c>
      <c r="D38" s="276"/>
    </row>
    <row r="39" spans="1:4" ht="6" customHeight="1" x14ac:dyDescent="0.35">
      <c r="A39" s="323" t="s">
        <v>353</v>
      </c>
      <c r="B39" s="321">
        <v>5089</v>
      </c>
      <c r="C39" s="320">
        <v>1.9E-2</v>
      </c>
      <c r="D39" s="276"/>
    </row>
    <row r="40" spans="1:4" ht="6" customHeight="1" x14ac:dyDescent="0.35">
      <c r="A40" s="323" t="s">
        <v>352</v>
      </c>
      <c r="B40" s="321">
        <v>5170</v>
      </c>
      <c r="C40" s="320">
        <v>1.4999999999999999E-2</v>
      </c>
      <c r="D40" s="276"/>
    </row>
    <row r="41" spans="1:4" ht="6" customHeight="1" x14ac:dyDescent="0.35">
      <c r="A41" s="323" t="s">
        <v>351</v>
      </c>
      <c r="B41" s="321">
        <v>5493</v>
      </c>
      <c r="C41" s="320">
        <v>1.4999999999999999E-2</v>
      </c>
      <c r="D41" s="276"/>
    </row>
    <row r="42" spans="1:4" ht="6" customHeight="1" x14ac:dyDescent="0.35">
      <c r="A42" s="323" t="s">
        <v>350</v>
      </c>
      <c r="B42" s="321">
        <v>5697</v>
      </c>
      <c r="C42" s="320">
        <v>1.6E-2</v>
      </c>
      <c r="D42" s="276"/>
    </row>
    <row r="43" spans="1:4" ht="6" customHeight="1" x14ac:dyDescent="0.35">
      <c r="A43" s="323" t="s">
        <v>349</v>
      </c>
      <c r="B43" s="321">
        <v>5904</v>
      </c>
      <c r="C43" s="320">
        <v>1.2999999999999999E-2</v>
      </c>
      <c r="D43" s="276"/>
    </row>
    <row r="44" spans="1:4" ht="6" customHeight="1" x14ac:dyDescent="0.35">
      <c r="A44" s="323" t="s">
        <v>348</v>
      </c>
      <c r="B44" s="321">
        <v>5967</v>
      </c>
      <c r="C44" s="320">
        <v>1.6E-2</v>
      </c>
      <c r="D44" s="276"/>
    </row>
    <row r="45" spans="1:4" ht="6" customHeight="1" x14ac:dyDescent="0.35">
      <c r="A45" s="322" t="s">
        <v>347</v>
      </c>
      <c r="B45" s="321">
        <v>6000</v>
      </c>
      <c r="C45" s="320">
        <v>1.0999999999999999E-2</v>
      </c>
      <c r="D45" s="276"/>
    </row>
    <row r="46" spans="1:4" x14ac:dyDescent="0.35">
      <c r="A46" s="322" t="s">
        <v>346</v>
      </c>
      <c r="B46" s="321">
        <v>6165</v>
      </c>
      <c r="C46" s="320">
        <v>1.2999999999999999E-2</v>
      </c>
      <c r="D46" s="276"/>
    </row>
    <row r="47" spans="1:4" x14ac:dyDescent="0.35">
      <c r="A47" s="319" t="s">
        <v>345</v>
      </c>
      <c r="B47" s="318">
        <v>6184</v>
      </c>
      <c r="C47" s="317">
        <v>1.2E-2</v>
      </c>
      <c r="D47" s="276"/>
    </row>
    <row r="48" spans="1:4" x14ac:dyDescent="0.35">
      <c r="A48" s="316" t="s">
        <v>344</v>
      </c>
      <c r="B48" s="327">
        <v>6250</v>
      </c>
      <c r="C48" s="326">
        <v>1.0999999999999999E-2</v>
      </c>
    </row>
    <row r="49" spans="1:3" x14ac:dyDescent="0.35">
      <c r="A49" s="316" t="s">
        <v>473</v>
      </c>
      <c r="B49" s="327">
        <v>6308</v>
      </c>
      <c r="C49" s="326">
        <v>1.2999999999999999E-2</v>
      </c>
    </row>
    <row r="50" spans="1:3" x14ac:dyDescent="0.35">
      <c r="A50" s="25" t="s">
        <v>578</v>
      </c>
      <c r="B50" s="327">
        <v>6317</v>
      </c>
      <c r="C50" s="326">
        <v>1.0999999999999999E-2</v>
      </c>
    </row>
    <row r="62" spans="1:3" ht="24.75" customHeight="1" x14ac:dyDescent="0.35">
      <c r="A62" s="274" t="s">
        <v>335</v>
      </c>
    </row>
    <row r="63" spans="1:3" x14ac:dyDescent="0.35">
      <c r="A63" s="179" t="s">
        <v>598</v>
      </c>
    </row>
    <row r="64" spans="1:3" x14ac:dyDescent="0.35">
      <c r="A64" s="17" t="s">
        <v>487</v>
      </c>
    </row>
  </sheetData>
  <mergeCells count="1">
    <mergeCell ref="A2:C2"/>
  </mergeCells>
  <hyperlinks>
    <hyperlink ref="A2:C2" location="TOC!A1" display="Return to Table of Contents"/>
  </hyperlinks>
  <pageMargins left="0.25" right="0.25" top="0.75" bottom="0.75" header="0.3" footer="0.3"/>
  <pageSetup scale="60" fitToHeight="0" orientation="landscape" horizontalDpi="1200" verticalDpi="1200" r:id="rId1"/>
  <headerFooter>
    <oddHeader>&amp;L2021-22 &amp;"Arial,Italic"Survey of Dental Education
&amp;"Arial,Regular"Report 2 - Tuition, Admission, and Attrition</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42"/>
  <sheetViews>
    <sheetView zoomScaleNormal="100" workbookViewId="0">
      <pane ySplit="1" topLeftCell="A2" activePane="bottomLeft" state="frozen"/>
      <selection pane="bottomLeft"/>
    </sheetView>
  </sheetViews>
  <sheetFormatPr defaultColWidth="9.1328125" defaultRowHeight="12.75" x14ac:dyDescent="0.35"/>
  <cols>
    <col min="1" max="16384" width="9.1328125" style="25"/>
  </cols>
  <sheetData>
    <row r="1" spans="1:16" ht="13.9" x14ac:dyDescent="0.4">
      <c r="A1" s="263" t="s">
        <v>579</v>
      </c>
      <c r="B1" s="28"/>
      <c r="C1" s="28"/>
    </row>
    <row r="2" spans="1:16" ht="13.5" x14ac:dyDescent="0.35">
      <c r="A2" s="615" t="s">
        <v>0</v>
      </c>
      <c r="B2" s="615"/>
      <c r="C2" s="615"/>
    </row>
    <row r="3" spans="1:16" ht="13.5" customHeight="1" x14ac:dyDescent="0.35"/>
    <row r="4" spans="1:16" x14ac:dyDescent="0.35">
      <c r="B4" s="25" t="s">
        <v>390</v>
      </c>
      <c r="C4" s="25" t="s">
        <v>478</v>
      </c>
      <c r="D4" s="25" t="s">
        <v>391</v>
      </c>
    </row>
    <row r="5" spans="1:16" x14ac:dyDescent="0.35">
      <c r="B5" s="25" t="s">
        <v>392</v>
      </c>
      <c r="C5" s="328">
        <v>0.76500000000000001</v>
      </c>
      <c r="D5" s="328">
        <v>0.23499999999999999</v>
      </c>
      <c r="E5" s="328">
        <v>0.5</v>
      </c>
      <c r="F5" s="328">
        <f t="shared" ref="F5:F25" si="0">SUM(C5:D5)</f>
        <v>1</v>
      </c>
    </row>
    <row r="6" spans="1:16" x14ac:dyDescent="0.35">
      <c r="B6" s="25" t="s">
        <v>393</v>
      </c>
      <c r="C6" s="328">
        <v>0.53700000000000003</v>
      </c>
      <c r="D6" s="328">
        <v>0.46300000000000002</v>
      </c>
      <c r="E6" s="328">
        <v>0.5</v>
      </c>
      <c r="F6" s="328">
        <f t="shared" si="0"/>
        <v>1</v>
      </c>
    </row>
    <row r="7" spans="1:16" x14ac:dyDescent="0.35">
      <c r="B7" s="25" t="s">
        <v>394</v>
      </c>
      <c r="C7" s="328">
        <v>0.56799999999999995</v>
      </c>
      <c r="D7" s="328">
        <v>0.432</v>
      </c>
      <c r="E7" s="328">
        <v>0.5</v>
      </c>
      <c r="F7" s="328">
        <f t="shared" si="0"/>
        <v>1</v>
      </c>
    </row>
    <row r="8" spans="1:16" x14ac:dyDescent="0.35">
      <c r="B8" s="25" t="s">
        <v>395</v>
      </c>
      <c r="C8" s="328">
        <v>0.51515151515151514</v>
      </c>
      <c r="D8" s="328">
        <v>0.48484848484848492</v>
      </c>
      <c r="E8" s="328">
        <v>0.5</v>
      </c>
      <c r="F8" s="328">
        <f t="shared" si="0"/>
        <v>1</v>
      </c>
      <c r="P8" s="25">
        <f>44/76</f>
        <v>0.57894736842105265</v>
      </c>
    </row>
    <row r="9" spans="1:16" x14ac:dyDescent="0.35">
      <c r="B9" s="25" t="s">
        <v>396</v>
      </c>
      <c r="C9" s="328">
        <v>0.56399999999999995</v>
      </c>
      <c r="D9" s="328">
        <v>0.436</v>
      </c>
      <c r="E9" s="328">
        <v>0.5</v>
      </c>
      <c r="F9" s="328">
        <f t="shared" si="0"/>
        <v>1</v>
      </c>
      <c r="P9" s="25">
        <f>32/76</f>
        <v>0.42105263157894735</v>
      </c>
    </row>
    <row r="10" spans="1:16" x14ac:dyDescent="0.35">
      <c r="B10" s="25" t="s">
        <v>397</v>
      </c>
      <c r="C10" s="328">
        <v>0.6</v>
      </c>
      <c r="D10" s="328">
        <v>0.39999999999999997</v>
      </c>
      <c r="E10" s="328">
        <v>0.5</v>
      </c>
      <c r="F10" s="328">
        <f t="shared" si="0"/>
        <v>1</v>
      </c>
    </row>
    <row r="11" spans="1:16" x14ac:dyDescent="0.35">
      <c r="B11" s="25" t="s">
        <v>398</v>
      </c>
      <c r="C11" s="328">
        <v>0.4285714285714286</v>
      </c>
      <c r="D11" s="328">
        <v>0.57142857142857151</v>
      </c>
      <c r="E11" s="328">
        <v>0.5</v>
      </c>
      <c r="F11" s="328">
        <f t="shared" si="0"/>
        <v>1</v>
      </c>
    </row>
    <row r="12" spans="1:16" x14ac:dyDescent="0.35">
      <c r="B12" s="25" t="s">
        <v>399</v>
      </c>
      <c r="C12" s="328">
        <v>0.375</v>
      </c>
      <c r="D12" s="328">
        <v>0.625</v>
      </c>
      <c r="E12" s="328">
        <v>0.5</v>
      </c>
      <c r="F12" s="328">
        <f t="shared" si="0"/>
        <v>1</v>
      </c>
    </row>
    <row r="13" spans="1:16" x14ac:dyDescent="0.35">
      <c r="B13" s="25" t="s">
        <v>400</v>
      </c>
      <c r="C13" s="328">
        <v>0.37037037037037035</v>
      </c>
      <c r="D13" s="328">
        <v>0.62962962962962954</v>
      </c>
      <c r="E13" s="328">
        <v>0.5</v>
      </c>
      <c r="F13" s="328">
        <f t="shared" si="0"/>
        <v>0.99999999999999989</v>
      </c>
    </row>
    <row r="14" spans="1:16" x14ac:dyDescent="0.35">
      <c r="B14" s="25" t="s">
        <v>401</v>
      </c>
      <c r="C14" s="328">
        <v>0.38461538461538458</v>
      </c>
      <c r="D14" s="328">
        <v>0.61538461538461542</v>
      </c>
      <c r="E14" s="328">
        <v>0.5</v>
      </c>
      <c r="F14" s="328">
        <f t="shared" si="0"/>
        <v>1</v>
      </c>
    </row>
    <row r="15" spans="1:16" x14ac:dyDescent="0.35">
      <c r="B15" s="25" t="s">
        <v>402</v>
      </c>
      <c r="C15" s="328">
        <v>0.36363636363636365</v>
      </c>
      <c r="D15" s="328">
        <v>0.63636363636363624</v>
      </c>
      <c r="E15" s="328">
        <v>0.5</v>
      </c>
      <c r="F15" s="328">
        <f t="shared" si="0"/>
        <v>0.99999999999999989</v>
      </c>
    </row>
    <row r="16" spans="1:16" x14ac:dyDescent="0.35">
      <c r="B16" s="25" t="s">
        <v>403</v>
      </c>
      <c r="C16" s="328">
        <v>0.54545454545454541</v>
      </c>
      <c r="D16" s="328">
        <v>0.45454545454545453</v>
      </c>
      <c r="E16" s="328">
        <v>0.5</v>
      </c>
      <c r="F16" s="328">
        <f t="shared" si="0"/>
        <v>1</v>
      </c>
    </row>
    <row r="17" spans="2:6" x14ac:dyDescent="0.35">
      <c r="B17" s="25" t="s">
        <v>341</v>
      </c>
      <c r="C17" s="328">
        <v>0.5</v>
      </c>
      <c r="D17" s="328">
        <v>0.5</v>
      </c>
      <c r="E17" s="328">
        <v>0.5</v>
      </c>
      <c r="F17" s="328">
        <f t="shared" si="0"/>
        <v>1</v>
      </c>
    </row>
    <row r="18" spans="2:6" x14ac:dyDescent="0.35">
      <c r="B18" s="25" t="s">
        <v>311</v>
      </c>
      <c r="C18" s="328">
        <v>0.58823529411764708</v>
      </c>
      <c r="D18" s="328">
        <v>0.41176470588235292</v>
      </c>
      <c r="E18" s="328">
        <v>0.5</v>
      </c>
      <c r="F18" s="328">
        <f t="shared" si="0"/>
        <v>1</v>
      </c>
    </row>
    <row r="19" spans="2:6" x14ac:dyDescent="0.35">
      <c r="B19" s="25" t="s">
        <v>131</v>
      </c>
      <c r="C19" s="328">
        <v>0.5</v>
      </c>
      <c r="D19" s="328">
        <v>0.5</v>
      </c>
      <c r="E19" s="328">
        <v>0.5</v>
      </c>
      <c r="F19" s="328">
        <f t="shared" si="0"/>
        <v>1</v>
      </c>
    </row>
    <row r="20" spans="2:6" x14ac:dyDescent="0.35">
      <c r="B20" s="25" t="s">
        <v>132</v>
      </c>
      <c r="C20" s="328">
        <v>0.53333333333333333</v>
      </c>
      <c r="D20" s="328">
        <v>0.46666666666666662</v>
      </c>
      <c r="E20" s="328">
        <v>0.5</v>
      </c>
      <c r="F20" s="328">
        <f t="shared" si="0"/>
        <v>1</v>
      </c>
    </row>
    <row r="21" spans="2:6" x14ac:dyDescent="0.35">
      <c r="B21" s="25" t="s">
        <v>133</v>
      </c>
      <c r="C21" s="328">
        <v>0.437</v>
      </c>
      <c r="D21" s="328">
        <v>0.56299999999999994</v>
      </c>
      <c r="E21" s="328">
        <v>0.5</v>
      </c>
      <c r="F21" s="328">
        <f t="shared" si="0"/>
        <v>1</v>
      </c>
    </row>
    <row r="22" spans="2:6" x14ac:dyDescent="0.35">
      <c r="B22" s="25" t="s">
        <v>134</v>
      </c>
      <c r="C22" s="328">
        <v>0.5625</v>
      </c>
      <c r="D22" s="328">
        <v>0.43749999999999994</v>
      </c>
      <c r="E22" s="328">
        <v>0.5</v>
      </c>
      <c r="F22" s="328">
        <f t="shared" si="0"/>
        <v>1</v>
      </c>
    </row>
    <row r="23" spans="2:6" x14ac:dyDescent="0.35">
      <c r="B23" s="25" t="s">
        <v>135</v>
      </c>
      <c r="C23" s="328">
        <v>0.42899999999999999</v>
      </c>
      <c r="D23" s="328">
        <v>0.57099999999999995</v>
      </c>
      <c r="E23" s="328">
        <v>0.5</v>
      </c>
      <c r="F23" s="328">
        <f t="shared" si="0"/>
        <v>1</v>
      </c>
    </row>
    <row r="24" spans="2:6" x14ac:dyDescent="0.35">
      <c r="B24" s="25" t="s">
        <v>136</v>
      </c>
      <c r="C24" s="328">
        <v>0.41176470588235292</v>
      </c>
      <c r="D24" s="328">
        <v>0.58823529411764708</v>
      </c>
      <c r="E24" s="328">
        <v>0.5</v>
      </c>
      <c r="F24" s="328">
        <f t="shared" si="0"/>
        <v>1</v>
      </c>
    </row>
    <row r="25" spans="2:6" x14ac:dyDescent="0.35">
      <c r="B25" s="25" t="s">
        <v>137</v>
      </c>
      <c r="C25" s="326">
        <v>0.54545454545454541</v>
      </c>
      <c r="D25" s="326">
        <v>0.45454545454545453</v>
      </c>
      <c r="E25" s="328">
        <v>0.5</v>
      </c>
      <c r="F25" s="328">
        <f t="shared" si="0"/>
        <v>1</v>
      </c>
    </row>
    <row r="26" spans="2:6" x14ac:dyDescent="0.35">
      <c r="B26" s="25" t="s">
        <v>138</v>
      </c>
      <c r="C26" s="326">
        <f>32/76</f>
        <v>0.42105263157894735</v>
      </c>
      <c r="D26" s="326">
        <f>44/76</f>
        <v>0.57894736842105265</v>
      </c>
      <c r="E26" s="326">
        <v>0.5</v>
      </c>
      <c r="F26" s="326">
        <v>1</v>
      </c>
    </row>
    <row r="27" spans="2:6" x14ac:dyDescent="0.35">
      <c r="B27" s="25" t="s">
        <v>139</v>
      </c>
      <c r="C27" s="326">
        <v>0.438</v>
      </c>
      <c r="D27" s="326">
        <v>0.56200000000000006</v>
      </c>
      <c r="E27" s="328">
        <v>0.5</v>
      </c>
      <c r="F27" s="328">
        <f t="shared" ref="F27" si="1">SUM(C27:D27)</f>
        <v>1</v>
      </c>
    </row>
    <row r="28" spans="2:6" x14ac:dyDescent="0.35">
      <c r="B28" s="25" t="s">
        <v>140</v>
      </c>
      <c r="C28" s="326">
        <v>0.52170000000000005</v>
      </c>
      <c r="D28" s="326">
        <v>0.47820000000000001</v>
      </c>
      <c r="E28" s="328">
        <v>0.5</v>
      </c>
      <c r="F28" s="328">
        <f t="shared" ref="F28" si="2">SUM(C28:D28)</f>
        <v>0.99990000000000001</v>
      </c>
    </row>
    <row r="29" spans="2:6" x14ac:dyDescent="0.35">
      <c r="B29" s="25" t="s">
        <v>141</v>
      </c>
      <c r="C29" s="328">
        <v>0.48799999999999999</v>
      </c>
      <c r="D29" s="328">
        <v>0.51200000000000001</v>
      </c>
      <c r="E29" s="328">
        <v>0.5</v>
      </c>
      <c r="F29" s="328">
        <v>1</v>
      </c>
    </row>
    <row r="30" spans="2:6" x14ac:dyDescent="0.35">
      <c r="B30" s="25" t="s">
        <v>416</v>
      </c>
      <c r="C30" s="328">
        <v>0.47199999999999998</v>
      </c>
      <c r="D30" s="328">
        <v>0.52800000000000002</v>
      </c>
      <c r="E30" s="521">
        <v>0.5</v>
      </c>
      <c r="F30" s="521">
        <v>1</v>
      </c>
    </row>
    <row r="40" spans="1:1" ht="18" customHeight="1" x14ac:dyDescent="0.35">
      <c r="A40" s="274" t="s">
        <v>335</v>
      </c>
    </row>
    <row r="41" spans="1:1" x14ac:dyDescent="0.35">
      <c r="A41" s="179" t="s">
        <v>598</v>
      </c>
    </row>
    <row r="42" spans="1:1" x14ac:dyDescent="0.35">
      <c r="A42" s="17" t="s">
        <v>487</v>
      </c>
    </row>
  </sheetData>
  <mergeCells count="1">
    <mergeCell ref="A2:C2"/>
  </mergeCells>
  <hyperlinks>
    <hyperlink ref="A2:C2" location="TOC!A1" display="Return to Table of Contents"/>
  </hyperlinks>
  <pageMargins left="0.25" right="0.25" top="0.75" bottom="0.75" header="0.3" footer="0.3"/>
  <pageSetup scale="68" fitToHeight="0" orientation="landscape" horizontalDpi="1200" verticalDpi="1200" r:id="rId1"/>
  <headerFooter>
    <oddHeader>&amp;L2021-22 &amp;"Arial,Italic"Survey of Dental Education
&amp;"Arial,Regular"Report 2 - Tuition, Admission, and Attrition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87"/>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1328125" defaultRowHeight="13.5" x14ac:dyDescent="0.35"/>
  <cols>
    <col min="1" max="1" width="8.1328125" style="7" customWidth="1"/>
    <col min="2" max="2" width="47.53125" style="9" customWidth="1"/>
    <col min="3" max="3" width="20.6640625" style="9" customWidth="1"/>
    <col min="4" max="13" width="12.6640625" style="7" customWidth="1"/>
    <col min="14" max="16384" width="9.1328125" style="7"/>
  </cols>
  <sheetData>
    <row r="1" spans="1:13" ht="13.9" x14ac:dyDescent="0.4">
      <c r="A1" s="360" t="s">
        <v>485</v>
      </c>
      <c r="B1" s="360"/>
      <c r="C1" s="360"/>
    </row>
    <row r="2" spans="1:13" ht="18.75" customHeight="1" x14ac:dyDescent="0.35">
      <c r="A2" s="599" t="s">
        <v>0</v>
      </c>
      <c r="B2" s="599"/>
      <c r="C2" s="524"/>
    </row>
    <row r="3" spans="1:13" ht="22.5" customHeight="1" x14ac:dyDescent="0.4">
      <c r="A3" s="600"/>
      <c r="B3" s="600"/>
      <c r="C3" s="539"/>
      <c r="D3" s="596" t="s">
        <v>1</v>
      </c>
      <c r="E3" s="597"/>
      <c r="F3" s="596" t="s">
        <v>2</v>
      </c>
      <c r="G3" s="597"/>
      <c r="H3" s="596" t="s">
        <v>3</v>
      </c>
      <c r="I3" s="597"/>
      <c r="J3" s="596" t="s">
        <v>4</v>
      </c>
      <c r="K3" s="597"/>
      <c r="L3" s="598" t="s">
        <v>5</v>
      </c>
      <c r="M3" s="598"/>
    </row>
    <row r="4" spans="1:13" ht="27.75" x14ac:dyDescent="0.4">
      <c r="A4" s="10" t="s">
        <v>6</v>
      </c>
      <c r="B4" s="10" t="s">
        <v>7</v>
      </c>
      <c r="C4" s="584" t="s">
        <v>587</v>
      </c>
      <c r="D4" s="23" t="s">
        <v>8</v>
      </c>
      <c r="E4" s="24" t="s">
        <v>9</v>
      </c>
      <c r="F4" s="23" t="s">
        <v>8</v>
      </c>
      <c r="G4" s="24" t="s">
        <v>9</v>
      </c>
      <c r="H4" s="23" t="s">
        <v>8</v>
      </c>
      <c r="I4" s="24" t="s">
        <v>9</v>
      </c>
      <c r="J4" s="23" t="s">
        <v>8</v>
      </c>
      <c r="K4" s="24" t="s">
        <v>9</v>
      </c>
      <c r="L4" s="8" t="s">
        <v>8</v>
      </c>
      <c r="M4" s="8" t="s">
        <v>9</v>
      </c>
    </row>
    <row r="5" spans="1:13" ht="20.100000000000001" customHeight="1" x14ac:dyDescent="0.35">
      <c r="A5" s="398" t="s">
        <v>10</v>
      </c>
      <c r="B5" s="415" t="s">
        <v>11</v>
      </c>
      <c r="C5" s="540" t="s">
        <v>153</v>
      </c>
      <c r="D5" s="423">
        <v>29782</v>
      </c>
      <c r="E5" s="424">
        <v>69420</v>
      </c>
      <c r="F5" s="423">
        <v>29782</v>
      </c>
      <c r="G5" s="424">
        <v>69420</v>
      </c>
      <c r="H5" s="423">
        <v>29782</v>
      </c>
      <c r="I5" s="424">
        <v>69420</v>
      </c>
      <c r="J5" s="423">
        <v>29782</v>
      </c>
      <c r="K5" s="424">
        <v>69420</v>
      </c>
      <c r="L5" s="425">
        <v>119128</v>
      </c>
      <c r="M5" s="425">
        <v>277680</v>
      </c>
    </row>
    <row r="6" spans="1:13" ht="20.100000000000001" customHeight="1" x14ac:dyDescent="0.35">
      <c r="A6" s="398" t="s">
        <v>12</v>
      </c>
      <c r="B6" s="415" t="s">
        <v>13</v>
      </c>
      <c r="C6" s="540" t="s">
        <v>428</v>
      </c>
      <c r="D6" s="426">
        <v>84494</v>
      </c>
      <c r="E6" s="427">
        <v>84494</v>
      </c>
      <c r="F6" s="426">
        <v>84494</v>
      </c>
      <c r="G6" s="427">
        <v>84494</v>
      </c>
      <c r="H6" s="426">
        <v>84494</v>
      </c>
      <c r="I6" s="427">
        <v>84494</v>
      </c>
      <c r="J6" s="426">
        <v>84494</v>
      </c>
      <c r="K6" s="427">
        <v>84494</v>
      </c>
      <c r="L6" s="428">
        <v>337976</v>
      </c>
      <c r="M6" s="428">
        <v>337976</v>
      </c>
    </row>
    <row r="7" spans="1:13" ht="20.100000000000001" customHeight="1" x14ac:dyDescent="0.35">
      <c r="A7" s="398" t="s">
        <v>12</v>
      </c>
      <c r="B7" s="415" t="s">
        <v>14</v>
      </c>
      <c r="C7" s="540" t="s">
        <v>428</v>
      </c>
      <c r="D7" s="426">
        <v>83122</v>
      </c>
      <c r="E7" s="427">
        <v>83122</v>
      </c>
      <c r="F7" s="426">
        <v>83122</v>
      </c>
      <c r="G7" s="427">
        <v>83122</v>
      </c>
      <c r="H7" s="426">
        <v>83122</v>
      </c>
      <c r="I7" s="427">
        <v>83122</v>
      </c>
      <c r="J7" s="426">
        <v>83122</v>
      </c>
      <c r="K7" s="427">
        <v>83122</v>
      </c>
      <c r="L7" s="428">
        <v>332488</v>
      </c>
      <c r="M7" s="428">
        <v>332488</v>
      </c>
    </row>
    <row r="8" spans="1:13" ht="20.100000000000001" customHeight="1" x14ac:dyDescent="0.35">
      <c r="A8" s="398" t="s">
        <v>15</v>
      </c>
      <c r="B8" s="415" t="s">
        <v>213</v>
      </c>
      <c r="C8" s="540" t="s">
        <v>428</v>
      </c>
      <c r="D8" s="426">
        <v>119360</v>
      </c>
      <c r="E8" s="427">
        <v>119360</v>
      </c>
      <c r="F8" s="426">
        <v>119360</v>
      </c>
      <c r="G8" s="427">
        <v>119360</v>
      </c>
      <c r="H8" s="426">
        <v>119360</v>
      </c>
      <c r="I8" s="427">
        <v>119360</v>
      </c>
      <c r="J8" s="429" t="s">
        <v>417</v>
      </c>
      <c r="K8" s="427" t="s">
        <v>214</v>
      </c>
      <c r="L8" s="428">
        <v>358080</v>
      </c>
      <c r="M8" s="428">
        <v>358080</v>
      </c>
    </row>
    <row r="9" spans="1:13" ht="20.100000000000001" customHeight="1" x14ac:dyDescent="0.35">
      <c r="A9" s="398" t="s">
        <v>15</v>
      </c>
      <c r="B9" s="415" t="s">
        <v>17</v>
      </c>
      <c r="C9" s="540" t="s">
        <v>153</v>
      </c>
      <c r="D9" s="426">
        <v>45357</v>
      </c>
      <c r="E9" s="427">
        <v>57602</v>
      </c>
      <c r="F9" s="426">
        <v>45357</v>
      </c>
      <c r="G9" s="427">
        <v>57602</v>
      </c>
      <c r="H9" s="426">
        <v>49304</v>
      </c>
      <c r="I9" s="427">
        <v>61549</v>
      </c>
      <c r="J9" s="426">
        <v>49304</v>
      </c>
      <c r="K9" s="427">
        <v>61549</v>
      </c>
      <c r="L9" s="428">
        <v>189322</v>
      </c>
      <c r="M9" s="428">
        <v>238302</v>
      </c>
    </row>
    <row r="10" spans="1:13" ht="20.100000000000001" customHeight="1" x14ac:dyDescent="0.35">
      <c r="A10" s="398" t="s">
        <v>15</v>
      </c>
      <c r="B10" s="415" t="s">
        <v>18</v>
      </c>
      <c r="C10" s="540" t="s">
        <v>153</v>
      </c>
      <c r="D10" s="426">
        <v>47221</v>
      </c>
      <c r="E10" s="427">
        <v>58356</v>
      </c>
      <c r="F10" s="426">
        <v>51236</v>
      </c>
      <c r="G10" s="427">
        <v>62371</v>
      </c>
      <c r="H10" s="426">
        <v>51236</v>
      </c>
      <c r="I10" s="427">
        <v>62371</v>
      </c>
      <c r="J10" s="426">
        <v>51236</v>
      </c>
      <c r="K10" s="427">
        <v>62371</v>
      </c>
      <c r="L10" s="428">
        <v>200929</v>
      </c>
      <c r="M10" s="428">
        <v>245469</v>
      </c>
    </row>
    <row r="11" spans="1:13" ht="20.100000000000001" customHeight="1" x14ac:dyDescent="0.35">
      <c r="A11" s="398" t="s">
        <v>15</v>
      </c>
      <c r="B11" s="415" t="s">
        <v>19</v>
      </c>
      <c r="C11" s="540" t="s">
        <v>428</v>
      </c>
      <c r="D11" s="426">
        <v>103167</v>
      </c>
      <c r="E11" s="427">
        <v>103167</v>
      </c>
      <c r="F11" s="426">
        <v>103167</v>
      </c>
      <c r="G11" s="427">
        <v>103167</v>
      </c>
      <c r="H11" s="426">
        <v>103167</v>
      </c>
      <c r="I11" s="427">
        <v>103167</v>
      </c>
      <c r="J11" s="426">
        <v>68778</v>
      </c>
      <c r="K11" s="427">
        <v>68778</v>
      </c>
      <c r="L11" s="428">
        <v>378279</v>
      </c>
      <c r="M11" s="428">
        <v>378279</v>
      </c>
    </row>
    <row r="12" spans="1:13" ht="20.100000000000001" customHeight="1" x14ac:dyDescent="0.35">
      <c r="A12" s="398" t="s">
        <v>15</v>
      </c>
      <c r="B12" s="415" t="s">
        <v>20</v>
      </c>
      <c r="C12" s="540" t="s">
        <v>428</v>
      </c>
      <c r="D12" s="426">
        <v>72545</v>
      </c>
      <c r="E12" s="427">
        <v>72545</v>
      </c>
      <c r="F12" s="426">
        <v>87015</v>
      </c>
      <c r="G12" s="427">
        <v>87015</v>
      </c>
      <c r="H12" s="426">
        <v>87015</v>
      </c>
      <c r="I12" s="427">
        <v>87015</v>
      </c>
      <c r="J12" s="426">
        <v>87015</v>
      </c>
      <c r="K12" s="427">
        <v>87015</v>
      </c>
      <c r="L12" s="428">
        <v>333590</v>
      </c>
      <c r="M12" s="428">
        <v>333590</v>
      </c>
    </row>
    <row r="13" spans="1:13" ht="20.100000000000001" customHeight="1" x14ac:dyDescent="0.35">
      <c r="A13" s="398" t="s">
        <v>15</v>
      </c>
      <c r="B13" s="415" t="s">
        <v>21</v>
      </c>
      <c r="C13" s="540" t="s">
        <v>428</v>
      </c>
      <c r="D13" s="426">
        <v>78230</v>
      </c>
      <c r="E13" s="427">
        <v>78230</v>
      </c>
      <c r="F13" s="426">
        <v>78230</v>
      </c>
      <c r="G13" s="427">
        <v>78230</v>
      </c>
      <c r="H13" s="426">
        <v>78230</v>
      </c>
      <c r="I13" s="427">
        <v>78230</v>
      </c>
      <c r="J13" s="426">
        <v>78230</v>
      </c>
      <c r="K13" s="427">
        <v>78230</v>
      </c>
      <c r="L13" s="428">
        <v>312920</v>
      </c>
      <c r="M13" s="428">
        <v>312920</v>
      </c>
    </row>
    <row r="14" spans="1:13" ht="20.100000000000001" customHeight="1" x14ac:dyDescent="0.35">
      <c r="A14" s="398" t="s">
        <v>22</v>
      </c>
      <c r="B14" s="415" t="s">
        <v>23</v>
      </c>
      <c r="C14" s="540" t="s">
        <v>153</v>
      </c>
      <c r="D14" s="426">
        <v>41344</v>
      </c>
      <c r="E14" s="427">
        <v>66647</v>
      </c>
      <c r="F14" s="426">
        <v>41344</v>
      </c>
      <c r="G14" s="427">
        <v>66647</v>
      </c>
      <c r="H14" s="426">
        <v>41344</v>
      </c>
      <c r="I14" s="427">
        <v>66647</v>
      </c>
      <c r="J14" s="426">
        <v>41344</v>
      </c>
      <c r="K14" s="427">
        <v>66647</v>
      </c>
      <c r="L14" s="428">
        <v>165376</v>
      </c>
      <c r="M14" s="428">
        <v>266588</v>
      </c>
    </row>
    <row r="15" spans="1:13" ht="20.100000000000001" customHeight="1" x14ac:dyDescent="0.35">
      <c r="A15" s="398" t="s">
        <v>24</v>
      </c>
      <c r="B15" s="415" t="s">
        <v>25</v>
      </c>
      <c r="C15" s="540" t="s">
        <v>153</v>
      </c>
      <c r="D15" s="426">
        <v>38630</v>
      </c>
      <c r="E15" s="427">
        <v>77436</v>
      </c>
      <c r="F15" s="426">
        <v>38630</v>
      </c>
      <c r="G15" s="427">
        <v>77436</v>
      </c>
      <c r="H15" s="426">
        <v>38630</v>
      </c>
      <c r="I15" s="427">
        <v>77436</v>
      </c>
      <c r="J15" s="426">
        <v>38630</v>
      </c>
      <c r="K15" s="427">
        <v>77436</v>
      </c>
      <c r="L15" s="428">
        <v>154520</v>
      </c>
      <c r="M15" s="428">
        <v>309744</v>
      </c>
    </row>
    <row r="16" spans="1:13" ht="20.100000000000001" customHeight="1" x14ac:dyDescent="0.35">
      <c r="A16" s="398" t="s">
        <v>26</v>
      </c>
      <c r="B16" s="415" t="s">
        <v>27</v>
      </c>
      <c r="C16" s="540" t="s">
        <v>428</v>
      </c>
      <c r="D16" s="426">
        <v>42632</v>
      </c>
      <c r="E16" s="427">
        <v>42632</v>
      </c>
      <c r="F16" s="426">
        <v>42632</v>
      </c>
      <c r="G16" s="427">
        <v>42632</v>
      </c>
      <c r="H16" s="426">
        <v>42632</v>
      </c>
      <c r="I16" s="427">
        <v>42632</v>
      </c>
      <c r="J16" s="426">
        <v>42632</v>
      </c>
      <c r="K16" s="427">
        <v>42632</v>
      </c>
      <c r="L16" s="428">
        <v>170528</v>
      </c>
      <c r="M16" s="428">
        <v>170528</v>
      </c>
    </row>
    <row r="17" spans="1:13" ht="20.100000000000001" customHeight="1" x14ac:dyDescent="0.35">
      <c r="A17" s="398" t="s">
        <v>28</v>
      </c>
      <c r="B17" s="415" t="s">
        <v>29</v>
      </c>
      <c r="C17" s="540" t="s">
        <v>153</v>
      </c>
      <c r="D17" s="426">
        <v>37566</v>
      </c>
      <c r="E17" s="427">
        <v>64046</v>
      </c>
      <c r="F17" s="426">
        <v>37566</v>
      </c>
      <c r="G17" s="427">
        <v>64046</v>
      </c>
      <c r="H17" s="426">
        <v>37566</v>
      </c>
      <c r="I17" s="427">
        <v>64046</v>
      </c>
      <c r="J17" s="426">
        <v>37566</v>
      </c>
      <c r="K17" s="427">
        <v>64046</v>
      </c>
      <c r="L17" s="428">
        <v>150264</v>
      </c>
      <c r="M17" s="428">
        <v>256184</v>
      </c>
    </row>
    <row r="18" spans="1:13" ht="20.100000000000001" customHeight="1" x14ac:dyDescent="0.35">
      <c r="A18" s="398" t="s">
        <v>28</v>
      </c>
      <c r="B18" s="415" t="s">
        <v>30</v>
      </c>
      <c r="C18" s="540" t="s">
        <v>428</v>
      </c>
      <c r="D18" s="426">
        <v>71488</v>
      </c>
      <c r="E18" s="427">
        <v>72313</v>
      </c>
      <c r="F18" s="426">
        <v>71488</v>
      </c>
      <c r="G18" s="427">
        <v>72313</v>
      </c>
      <c r="H18" s="426">
        <v>71488</v>
      </c>
      <c r="I18" s="427">
        <v>72313</v>
      </c>
      <c r="J18" s="426">
        <v>71488</v>
      </c>
      <c r="K18" s="427">
        <v>72313</v>
      </c>
      <c r="L18" s="428">
        <v>285952</v>
      </c>
      <c r="M18" s="428">
        <v>289252</v>
      </c>
    </row>
    <row r="19" spans="1:13" ht="20.100000000000001" customHeight="1" x14ac:dyDescent="0.35">
      <c r="A19" s="398" t="s">
        <v>28</v>
      </c>
      <c r="B19" s="415" t="s">
        <v>315</v>
      </c>
      <c r="C19" s="540" t="s">
        <v>428</v>
      </c>
      <c r="D19" s="426">
        <v>56235</v>
      </c>
      <c r="E19" s="427">
        <v>56235</v>
      </c>
      <c r="F19" s="426">
        <v>55955</v>
      </c>
      <c r="G19" s="427">
        <v>55955</v>
      </c>
      <c r="H19" s="426">
        <v>55955</v>
      </c>
      <c r="I19" s="427">
        <v>55955</v>
      </c>
      <c r="J19" s="426">
        <v>55415</v>
      </c>
      <c r="K19" s="427">
        <v>55415</v>
      </c>
      <c r="L19" s="428">
        <v>223560</v>
      </c>
      <c r="M19" s="428">
        <v>223560</v>
      </c>
    </row>
    <row r="20" spans="1:13" ht="20.100000000000001" customHeight="1" x14ac:dyDescent="0.35">
      <c r="A20" s="398" t="s">
        <v>31</v>
      </c>
      <c r="B20" s="415" t="s">
        <v>32</v>
      </c>
      <c r="C20" s="540" t="s">
        <v>153</v>
      </c>
      <c r="D20" s="426">
        <v>25544</v>
      </c>
      <c r="E20" s="427">
        <v>62816</v>
      </c>
      <c r="F20" s="426">
        <v>25544</v>
      </c>
      <c r="G20" s="427">
        <v>62816</v>
      </c>
      <c r="H20" s="426">
        <v>25544</v>
      </c>
      <c r="I20" s="427">
        <v>62816</v>
      </c>
      <c r="J20" s="426">
        <v>25444</v>
      </c>
      <c r="K20" s="427">
        <v>62816</v>
      </c>
      <c r="L20" s="428">
        <v>102076</v>
      </c>
      <c r="M20" s="428">
        <v>251264</v>
      </c>
    </row>
    <row r="21" spans="1:13" ht="20.100000000000001" customHeight="1" x14ac:dyDescent="0.35">
      <c r="A21" s="398" t="s">
        <v>33</v>
      </c>
      <c r="B21" s="415" t="s">
        <v>34</v>
      </c>
      <c r="C21" s="540" t="s">
        <v>153</v>
      </c>
      <c r="D21" s="426">
        <v>36664</v>
      </c>
      <c r="E21" s="427">
        <v>36664</v>
      </c>
      <c r="F21" s="426">
        <v>36664</v>
      </c>
      <c r="G21" s="427">
        <v>36664</v>
      </c>
      <c r="H21" s="426">
        <v>36664</v>
      </c>
      <c r="I21" s="427">
        <v>36664</v>
      </c>
      <c r="J21" s="426">
        <v>29998</v>
      </c>
      <c r="K21" s="427">
        <v>29998</v>
      </c>
      <c r="L21" s="428">
        <v>139990</v>
      </c>
      <c r="M21" s="428">
        <v>139990</v>
      </c>
    </row>
    <row r="22" spans="1:13" ht="20.100000000000001" customHeight="1" x14ac:dyDescent="0.35">
      <c r="A22" s="398" t="s">
        <v>33</v>
      </c>
      <c r="B22" s="415" t="s">
        <v>35</v>
      </c>
      <c r="C22" s="540" t="s">
        <v>153</v>
      </c>
      <c r="D22" s="426">
        <v>35636</v>
      </c>
      <c r="E22" s="427">
        <v>64126</v>
      </c>
      <c r="F22" s="426">
        <v>53454</v>
      </c>
      <c r="G22" s="427">
        <v>96189</v>
      </c>
      <c r="H22" s="426">
        <v>53454</v>
      </c>
      <c r="I22" s="427">
        <v>96189</v>
      </c>
      <c r="J22" s="426">
        <v>53454</v>
      </c>
      <c r="K22" s="427">
        <v>96189</v>
      </c>
      <c r="L22" s="428">
        <v>195998</v>
      </c>
      <c r="M22" s="428">
        <v>352693</v>
      </c>
    </row>
    <row r="23" spans="1:13" ht="20.100000000000001" customHeight="1" x14ac:dyDescent="0.35">
      <c r="A23" s="398" t="s">
        <v>33</v>
      </c>
      <c r="B23" s="415" t="s">
        <v>36</v>
      </c>
      <c r="C23" s="540" t="s">
        <v>428</v>
      </c>
      <c r="D23" s="426">
        <v>85229</v>
      </c>
      <c r="E23" s="427">
        <v>85229</v>
      </c>
      <c r="F23" s="426">
        <v>85229</v>
      </c>
      <c r="G23" s="427">
        <v>85229</v>
      </c>
      <c r="H23" s="426">
        <v>85229</v>
      </c>
      <c r="I23" s="427">
        <v>85229</v>
      </c>
      <c r="J23" s="426">
        <v>85229</v>
      </c>
      <c r="K23" s="427">
        <v>85229</v>
      </c>
      <c r="L23" s="428">
        <v>340916</v>
      </c>
      <c r="M23" s="428">
        <v>340916</v>
      </c>
    </row>
    <row r="24" spans="1:13" ht="20.100000000000001" customHeight="1" x14ac:dyDescent="0.35">
      <c r="A24" s="398" t="s">
        <v>37</v>
      </c>
      <c r="B24" s="415" t="s">
        <v>38</v>
      </c>
      <c r="C24" s="540" t="s">
        <v>153</v>
      </c>
      <c r="D24" s="426">
        <v>41744</v>
      </c>
      <c r="E24" s="427">
        <v>93443</v>
      </c>
      <c r="F24" s="426">
        <v>41744</v>
      </c>
      <c r="G24" s="427">
        <v>93443</v>
      </c>
      <c r="H24" s="426">
        <v>41744</v>
      </c>
      <c r="I24" s="427">
        <v>93443</v>
      </c>
      <c r="J24" s="426">
        <v>41744</v>
      </c>
      <c r="K24" s="427">
        <v>93443</v>
      </c>
      <c r="L24" s="428">
        <v>166976</v>
      </c>
      <c r="M24" s="428">
        <v>373772</v>
      </c>
    </row>
    <row r="25" spans="1:13" ht="20.100000000000001" customHeight="1" x14ac:dyDescent="0.35">
      <c r="A25" s="398" t="s">
        <v>39</v>
      </c>
      <c r="B25" s="415" t="s">
        <v>40</v>
      </c>
      <c r="C25" s="540" t="s">
        <v>153</v>
      </c>
      <c r="D25" s="426">
        <v>51010</v>
      </c>
      <c r="E25" s="427">
        <v>76148</v>
      </c>
      <c r="F25" s="426">
        <v>52562</v>
      </c>
      <c r="G25" s="427">
        <v>77701</v>
      </c>
      <c r="H25" s="426">
        <v>52562</v>
      </c>
      <c r="I25" s="427">
        <v>77701</v>
      </c>
      <c r="J25" s="426">
        <v>47905</v>
      </c>
      <c r="K25" s="427">
        <v>73043</v>
      </c>
      <c r="L25" s="428">
        <v>204039</v>
      </c>
      <c r="M25" s="428">
        <v>304593</v>
      </c>
    </row>
    <row r="26" spans="1:13" ht="20.100000000000001" customHeight="1" x14ac:dyDescent="0.35">
      <c r="A26" s="398" t="s">
        <v>41</v>
      </c>
      <c r="B26" s="415" t="s">
        <v>42</v>
      </c>
      <c r="C26" s="540" t="s">
        <v>153</v>
      </c>
      <c r="D26" s="426">
        <v>34400</v>
      </c>
      <c r="E26" s="427">
        <v>75912</v>
      </c>
      <c r="F26" s="426">
        <v>34400</v>
      </c>
      <c r="G26" s="427">
        <v>75912</v>
      </c>
      <c r="H26" s="426">
        <v>34400</v>
      </c>
      <c r="I26" s="427">
        <v>75912</v>
      </c>
      <c r="J26" s="426">
        <v>34400</v>
      </c>
      <c r="K26" s="427">
        <v>75912</v>
      </c>
      <c r="L26" s="428">
        <v>137600</v>
      </c>
      <c r="M26" s="428">
        <v>303648</v>
      </c>
    </row>
    <row r="27" spans="1:13" ht="20.100000000000001" customHeight="1" x14ac:dyDescent="0.35">
      <c r="A27" s="398" t="s">
        <v>41</v>
      </c>
      <c r="B27" s="415" t="s">
        <v>43</v>
      </c>
      <c r="C27" s="540" t="s">
        <v>153</v>
      </c>
      <c r="D27" s="426">
        <v>36242</v>
      </c>
      <c r="E27" s="427">
        <v>75608</v>
      </c>
      <c r="F27" s="426">
        <v>36242</v>
      </c>
      <c r="G27" s="427">
        <v>75608</v>
      </c>
      <c r="H27" s="426">
        <v>36242</v>
      </c>
      <c r="I27" s="427">
        <v>75608</v>
      </c>
      <c r="J27" s="426">
        <v>36242</v>
      </c>
      <c r="K27" s="427">
        <v>75608</v>
      </c>
      <c r="L27" s="428">
        <v>144968</v>
      </c>
      <c r="M27" s="428">
        <v>302432</v>
      </c>
    </row>
    <row r="28" spans="1:13" ht="20.100000000000001" customHeight="1" x14ac:dyDescent="0.35">
      <c r="A28" s="398" t="s">
        <v>44</v>
      </c>
      <c r="B28" s="415" t="s">
        <v>45</v>
      </c>
      <c r="C28" s="540" t="s">
        <v>153</v>
      </c>
      <c r="D28" s="426">
        <v>28418</v>
      </c>
      <c r="E28" s="427">
        <v>57146</v>
      </c>
      <c r="F28" s="426">
        <v>28418</v>
      </c>
      <c r="G28" s="427">
        <v>57146</v>
      </c>
      <c r="H28" s="426">
        <v>28418</v>
      </c>
      <c r="I28" s="427">
        <v>57146</v>
      </c>
      <c r="J28" s="426">
        <v>28418</v>
      </c>
      <c r="K28" s="427">
        <v>57146</v>
      </c>
      <c r="L28" s="428">
        <v>113672</v>
      </c>
      <c r="M28" s="428">
        <v>228584</v>
      </c>
    </row>
    <row r="29" spans="1:13" ht="20.100000000000001" customHeight="1" x14ac:dyDescent="0.35">
      <c r="A29" s="398" t="s">
        <v>46</v>
      </c>
      <c r="B29" s="415" t="s">
        <v>47</v>
      </c>
      <c r="C29" s="540" t="s">
        <v>428</v>
      </c>
      <c r="D29" s="426">
        <v>68380</v>
      </c>
      <c r="E29" s="427">
        <v>68380</v>
      </c>
      <c r="F29" s="426">
        <v>68380</v>
      </c>
      <c r="G29" s="427">
        <v>68380</v>
      </c>
      <c r="H29" s="426">
        <v>68380</v>
      </c>
      <c r="I29" s="427">
        <v>68380</v>
      </c>
      <c r="J29" s="426">
        <v>68380</v>
      </c>
      <c r="K29" s="427">
        <v>68380</v>
      </c>
      <c r="L29" s="428">
        <v>273520</v>
      </c>
      <c r="M29" s="428">
        <v>273520</v>
      </c>
    </row>
    <row r="30" spans="1:13" ht="20.100000000000001" customHeight="1" x14ac:dyDescent="0.35">
      <c r="A30" s="398" t="s">
        <v>48</v>
      </c>
      <c r="B30" s="415" t="s">
        <v>49</v>
      </c>
      <c r="C30" s="540" t="s">
        <v>153</v>
      </c>
      <c r="D30" s="426">
        <v>44164</v>
      </c>
      <c r="E30" s="427">
        <v>82129</v>
      </c>
      <c r="F30" s="426">
        <v>44164</v>
      </c>
      <c r="G30" s="427">
        <v>82129</v>
      </c>
      <c r="H30" s="426">
        <v>44164</v>
      </c>
      <c r="I30" s="427">
        <v>82129</v>
      </c>
      <c r="J30" s="426">
        <v>44164</v>
      </c>
      <c r="K30" s="427">
        <v>82129</v>
      </c>
      <c r="L30" s="428">
        <v>176656</v>
      </c>
      <c r="M30" s="428">
        <v>328516</v>
      </c>
    </row>
    <row r="31" spans="1:13" ht="20.100000000000001" customHeight="1" x14ac:dyDescent="0.35">
      <c r="A31" s="398" t="s">
        <v>50</v>
      </c>
      <c r="B31" s="415" t="s">
        <v>51</v>
      </c>
      <c r="C31" s="540" t="s">
        <v>428</v>
      </c>
      <c r="D31" s="426">
        <v>66284</v>
      </c>
      <c r="E31" s="427">
        <v>66284</v>
      </c>
      <c r="F31" s="426">
        <v>66284</v>
      </c>
      <c r="G31" s="427">
        <v>66284</v>
      </c>
      <c r="H31" s="426">
        <v>66284</v>
      </c>
      <c r="I31" s="427">
        <v>66284</v>
      </c>
      <c r="J31" s="426">
        <v>66284</v>
      </c>
      <c r="K31" s="427">
        <v>66284</v>
      </c>
      <c r="L31" s="428">
        <v>265136</v>
      </c>
      <c r="M31" s="428">
        <v>265136</v>
      </c>
    </row>
    <row r="32" spans="1:13" ht="20.100000000000001" customHeight="1" x14ac:dyDescent="0.35">
      <c r="A32" s="398" t="s">
        <v>50</v>
      </c>
      <c r="B32" s="415" t="s">
        <v>52</v>
      </c>
      <c r="C32" s="540" t="s">
        <v>428</v>
      </c>
      <c r="D32" s="426">
        <v>85000</v>
      </c>
      <c r="E32" s="427">
        <v>85000</v>
      </c>
      <c r="F32" s="426">
        <v>85000</v>
      </c>
      <c r="G32" s="427">
        <v>85000</v>
      </c>
      <c r="H32" s="426">
        <v>85000</v>
      </c>
      <c r="I32" s="427">
        <v>85000</v>
      </c>
      <c r="J32" s="426">
        <v>85000</v>
      </c>
      <c r="K32" s="427">
        <v>85000</v>
      </c>
      <c r="L32" s="428">
        <v>340000</v>
      </c>
      <c r="M32" s="428">
        <v>340000</v>
      </c>
    </row>
    <row r="33" spans="1:13" ht="20.100000000000001" customHeight="1" x14ac:dyDescent="0.35">
      <c r="A33" s="398" t="s">
        <v>50</v>
      </c>
      <c r="B33" s="415" t="s">
        <v>53</v>
      </c>
      <c r="C33" s="540" t="s">
        <v>428</v>
      </c>
      <c r="D33" s="426">
        <v>84840</v>
      </c>
      <c r="E33" s="427">
        <v>84840</v>
      </c>
      <c r="F33" s="426">
        <v>84840</v>
      </c>
      <c r="G33" s="427">
        <v>84840</v>
      </c>
      <c r="H33" s="426">
        <v>84840</v>
      </c>
      <c r="I33" s="427">
        <v>84840</v>
      </c>
      <c r="J33" s="426">
        <v>84840</v>
      </c>
      <c r="K33" s="427">
        <v>84840</v>
      </c>
      <c r="L33" s="428">
        <v>339360</v>
      </c>
      <c r="M33" s="428">
        <v>339360</v>
      </c>
    </row>
    <row r="34" spans="1:13" ht="20.100000000000001" customHeight="1" x14ac:dyDescent="0.35">
      <c r="A34" s="398" t="s">
        <v>54</v>
      </c>
      <c r="B34" s="415" t="s">
        <v>55</v>
      </c>
      <c r="C34" s="540" t="s">
        <v>428</v>
      </c>
      <c r="D34" s="426">
        <v>78400</v>
      </c>
      <c r="E34" s="427">
        <v>78400</v>
      </c>
      <c r="F34" s="426">
        <v>78400</v>
      </c>
      <c r="G34" s="427">
        <v>78400</v>
      </c>
      <c r="H34" s="426">
        <v>78400</v>
      </c>
      <c r="I34" s="427">
        <v>78400</v>
      </c>
      <c r="J34" s="426">
        <v>78400</v>
      </c>
      <c r="K34" s="427">
        <v>78400</v>
      </c>
      <c r="L34" s="428">
        <v>313600</v>
      </c>
      <c r="M34" s="428">
        <v>313600</v>
      </c>
    </row>
    <row r="35" spans="1:13" ht="20.100000000000001" customHeight="1" x14ac:dyDescent="0.35">
      <c r="A35" s="398" t="s">
        <v>54</v>
      </c>
      <c r="B35" s="415" t="s">
        <v>56</v>
      </c>
      <c r="C35" s="540" t="s">
        <v>153</v>
      </c>
      <c r="D35" s="426">
        <v>42313</v>
      </c>
      <c r="E35" s="427">
        <v>57748</v>
      </c>
      <c r="F35" s="426">
        <v>50527</v>
      </c>
      <c r="G35" s="427">
        <v>69003</v>
      </c>
      <c r="H35" s="426">
        <v>50527</v>
      </c>
      <c r="I35" s="427">
        <v>69003</v>
      </c>
      <c r="J35" s="426">
        <v>50527</v>
      </c>
      <c r="K35" s="427">
        <v>69003</v>
      </c>
      <c r="L35" s="428">
        <v>193894</v>
      </c>
      <c r="M35" s="428">
        <v>264757</v>
      </c>
    </row>
    <row r="36" spans="1:13" ht="20.100000000000001" customHeight="1" x14ac:dyDescent="0.35">
      <c r="A36" s="398" t="s">
        <v>57</v>
      </c>
      <c r="B36" s="415" t="s">
        <v>58</v>
      </c>
      <c r="C36" s="540" t="s">
        <v>153</v>
      </c>
      <c r="D36" s="426">
        <v>41120</v>
      </c>
      <c r="E36" s="427">
        <v>76176</v>
      </c>
      <c r="F36" s="426">
        <v>51326</v>
      </c>
      <c r="G36" s="427">
        <v>94733</v>
      </c>
      <c r="H36" s="426">
        <v>51030</v>
      </c>
      <c r="I36" s="427">
        <v>94185</v>
      </c>
      <c r="J36" s="426">
        <v>50536</v>
      </c>
      <c r="K36" s="427">
        <v>93269</v>
      </c>
      <c r="L36" s="428">
        <v>194012</v>
      </c>
      <c r="M36" s="428">
        <v>358363</v>
      </c>
    </row>
    <row r="37" spans="1:13" ht="20.100000000000001" customHeight="1" x14ac:dyDescent="0.35">
      <c r="A37" s="398" t="s">
        <v>59</v>
      </c>
      <c r="B37" s="415" t="s">
        <v>60</v>
      </c>
      <c r="C37" s="540" t="s">
        <v>153</v>
      </c>
      <c r="D37" s="426">
        <v>31167</v>
      </c>
      <c r="E37" s="427">
        <v>31167</v>
      </c>
      <c r="F37" s="426">
        <v>31167</v>
      </c>
      <c r="G37" s="427">
        <v>31167</v>
      </c>
      <c r="H37" s="426">
        <v>31167</v>
      </c>
      <c r="I37" s="427">
        <v>31167</v>
      </c>
      <c r="J37" s="426">
        <v>31167</v>
      </c>
      <c r="K37" s="427">
        <v>31167</v>
      </c>
      <c r="L37" s="428">
        <v>124668</v>
      </c>
      <c r="M37" s="428">
        <v>124668</v>
      </c>
    </row>
    <row r="38" spans="1:13" ht="20.100000000000001" customHeight="1" x14ac:dyDescent="0.35">
      <c r="A38" s="398" t="s">
        <v>61</v>
      </c>
      <c r="B38" s="415" t="s">
        <v>62</v>
      </c>
      <c r="C38" s="540" t="s">
        <v>153</v>
      </c>
      <c r="D38" s="426">
        <v>36578</v>
      </c>
      <c r="E38" s="427">
        <v>72899</v>
      </c>
      <c r="F38" s="426">
        <v>36578</v>
      </c>
      <c r="G38" s="427">
        <v>72899</v>
      </c>
      <c r="H38" s="426">
        <v>44867</v>
      </c>
      <c r="I38" s="427">
        <v>90091</v>
      </c>
      <c r="J38" s="426">
        <v>44867</v>
      </c>
      <c r="K38" s="427">
        <v>90091</v>
      </c>
      <c r="L38" s="428">
        <v>162890</v>
      </c>
      <c r="M38" s="428">
        <v>325980</v>
      </c>
    </row>
    <row r="39" spans="1:13" ht="20.100000000000001" customHeight="1" x14ac:dyDescent="0.35">
      <c r="A39" s="398" t="s">
        <v>61</v>
      </c>
      <c r="B39" s="415" t="s">
        <v>63</v>
      </c>
      <c r="C39" s="540" t="s">
        <v>428</v>
      </c>
      <c r="D39" s="426">
        <v>79942</v>
      </c>
      <c r="E39" s="427">
        <v>79942</v>
      </c>
      <c r="F39" s="426">
        <v>79942</v>
      </c>
      <c r="G39" s="427">
        <v>79942</v>
      </c>
      <c r="H39" s="426">
        <v>79942</v>
      </c>
      <c r="I39" s="427">
        <v>79942</v>
      </c>
      <c r="J39" s="426">
        <v>79942</v>
      </c>
      <c r="K39" s="427">
        <v>79942</v>
      </c>
      <c r="L39" s="428">
        <v>319768</v>
      </c>
      <c r="M39" s="428">
        <v>319768</v>
      </c>
    </row>
    <row r="40" spans="1:13" ht="20.100000000000001" customHeight="1" x14ac:dyDescent="0.35">
      <c r="A40" s="398" t="s">
        <v>64</v>
      </c>
      <c r="B40" s="415" t="s">
        <v>65</v>
      </c>
      <c r="C40" s="540" t="s">
        <v>428</v>
      </c>
      <c r="D40" s="426">
        <v>69694</v>
      </c>
      <c r="E40" s="427">
        <v>69694</v>
      </c>
      <c r="F40" s="426">
        <v>69694</v>
      </c>
      <c r="G40" s="427">
        <v>69694</v>
      </c>
      <c r="H40" s="426">
        <v>69694</v>
      </c>
      <c r="I40" s="427">
        <v>69694</v>
      </c>
      <c r="J40" s="426">
        <v>69694</v>
      </c>
      <c r="K40" s="427">
        <v>69694</v>
      </c>
      <c r="L40" s="428">
        <v>278776</v>
      </c>
      <c r="M40" s="428">
        <v>278776</v>
      </c>
    </row>
    <row r="41" spans="1:13" ht="20.100000000000001" customHeight="1" x14ac:dyDescent="0.35">
      <c r="A41" s="398" t="s">
        <v>64</v>
      </c>
      <c r="B41" s="415" t="s">
        <v>66</v>
      </c>
      <c r="C41" s="540" t="s">
        <v>153</v>
      </c>
      <c r="D41" s="426">
        <v>40450</v>
      </c>
      <c r="E41" s="427">
        <v>84325</v>
      </c>
      <c r="F41" s="426">
        <v>40450</v>
      </c>
      <c r="G41" s="427">
        <v>84325</v>
      </c>
      <c r="H41" s="426">
        <v>40450</v>
      </c>
      <c r="I41" s="427">
        <v>84325</v>
      </c>
      <c r="J41" s="426">
        <v>29420</v>
      </c>
      <c r="K41" s="427">
        <v>67460</v>
      </c>
      <c r="L41" s="428">
        <v>150770</v>
      </c>
      <c r="M41" s="428">
        <v>320435</v>
      </c>
    </row>
    <row r="42" spans="1:13" ht="20.100000000000001" customHeight="1" x14ac:dyDescent="0.35">
      <c r="A42" s="398" t="s">
        <v>67</v>
      </c>
      <c r="B42" s="415" t="s">
        <v>68</v>
      </c>
      <c r="C42" s="540" t="s">
        <v>153</v>
      </c>
      <c r="D42" s="426">
        <v>60199</v>
      </c>
      <c r="E42" s="427">
        <v>99934</v>
      </c>
      <c r="F42" s="426">
        <v>60199</v>
      </c>
      <c r="G42" s="427">
        <v>99934</v>
      </c>
      <c r="H42" s="426">
        <v>60199</v>
      </c>
      <c r="I42" s="427">
        <v>99934</v>
      </c>
      <c r="J42" s="426">
        <v>40132</v>
      </c>
      <c r="K42" s="427">
        <v>66662</v>
      </c>
      <c r="L42" s="428">
        <v>220729</v>
      </c>
      <c r="M42" s="428">
        <v>366464</v>
      </c>
    </row>
    <row r="43" spans="1:13" ht="20.100000000000001" customHeight="1" x14ac:dyDescent="0.35">
      <c r="A43" s="398" t="s">
        <v>69</v>
      </c>
      <c r="B43" s="415" t="s">
        <v>70</v>
      </c>
      <c r="C43" s="540" t="s">
        <v>153</v>
      </c>
      <c r="D43" s="426">
        <v>55290</v>
      </c>
      <c r="E43" s="427">
        <v>89583</v>
      </c>
      <c r="F43" s="426">
        <v>55290</v>
      </c>
      <c r="G43" s="427">
        <v>89583</v>
      </c>
      <c r="H43" s="426">
        <v>55290</v>
      </c>
      <c r="I43" s="427">
        <v>89583</v>
      </c>
      <c r="J43" s="426">
        <v>55290</v>
      </c>
      <c r="K43" s="427">
        <v>89583</v>
      </c>
      <c r="L43" s="428">
        <v>221160</v>
      </c>
      <c r="M43" s="428">
        <v>358332</v>
      </c>
    </row>
    <row r="44" spans="1:13" ht="20.100000000000001" customHeight="1" x14ac:dyDescent="0.35">
      <c r="A44" s="398" t="s">
        <v>71</v>
      </c>
      <c r="B44" s="415" t="s">
        <v>72</v>
      </c>
      <c r="C44" s="540" t="s">
        <v>428</v>
      </c>
      <c r="D44" s="426">
        <v>87172</v>
      </c>
      <c r="E44" s="427">
        <v>87172</v>
      </c>
      <c r="F44" s="426">
        <v>87172</v>
      </c>
      <c r="G44" s="427">
        <v>87172</v>
      </c>
      <c r="H44" s="426">
        <v>87172</v>
      </c>
      <c r="I44" s="427">
        <v>87172</v>
      </c>
      <c r="J44" s="426">
        <v>83912</v>
      </c>
      <c r="K44" s="427">
        <v>83912</v>
      </c>
      <c r="L44" s="428">
        <v>345428</v>
      </c>
      <c r="M44" s="428">
        <v>345428</v>
      </c>
    </row>
    <row r="45" spans="1:13" ht="20.100000000000001" customHeight="1" x14ac:dyDescent="0.35">
      <c r="A45" s="398" t="s">
        <v>71</v>
      </c>
      <c r="B45" s="415" t="s">
        <v>73</v>
      </c>
      <c r="C45" s="540" t="s">
        <v>428</v>
      </c>
      <c r="D45" s="426">
        <v>88700</v>
      </c>
      <c r="E45" s="427">
        <v>88700</v>
      </c>
      <c r="F45" s="426">
        <v>88700</v>
      </c>
      <c r="G45" s="427">
        <v>88700</v>
      </c>
      <c r="H45" s="426">
        <v>88700</v>
      </c>
      <c r="I45" s="427">
        <v>88700</v>
      </c>
      <c r="J45" s="426">
        <v>88700</v>
      </c>
      <c r="K45" s="427">
        <v>88700</v>
      </c>
      <c r="L45" s="428">
        <v>354800</v>
      </c>
      <c r="M45" s="428">
        <v>354800</v>
      </c>
    </row>
    <row r="46" spans="1:13" ht="20.100000000000001" customHeight="1" x14ac:dyDescent="0.35">
      <c r="A46" s="398" t="s">
        <v>71</v>
      </c>
      <c r="B46" s="415" t="s">
        <v>74</v>
      </c>
      <c r="C46" s="540" t="s">
        <v>153</v>
      </c>
      <c r="D46" s="426">
        <v>36900</v>
      </c>
      <c r="E46" s="427">
        <v>62950</v>
      </c>
      <c r="F46" s="426">
        <v>36900</v>
      </c>
      <c r="G46" s="427">
        <v>62950</v>
      </c>
      <c r="H46" s="426">
        <v>36900</v>
      </c>
      <c r="I46" s="427">
        <v>62950</v>
      </c>
      <c r="J46" s="426">
        <v>36900</v>
      </c>
      <c r="K46" s="427">
        <v>62950</v>
      </c>
      <c r="L46" s="428">
        <v>147600</v>
      </c>
      <c r="M46" s="428">
        <v>251800</v>
      </c>
    </row>
    <row r="47" spans="1:13" ht="20.100000000000001" customHeight="1" x14ac:dyDescent="0.35">
      <c r="A47" s="398" t="s">
        <v>71</v>
      </c>
      <c r="B47" s="415" t="s">
        <v>75</v>
      </c>
      <c r="C47" s="540" t="s">
        <v>428</v>
      </c>
      <c r="D47" s="426">
        <v>69750</v>
      </c>
      <c r="E47" s="427">
        <v>69750</v>
      </c>
      <c r="F47" s="426">
        <v>65800</v>
      </c>
      <c r="G47" s="427">
        <v>65800</v>
      </c>
      <c r="H47" s="426">
        <v>62800</v>
      </c>
      <c r="I47" s="427">
        <v>62800</v>
      </c>
      <c r="J47" s="426">
        <v>59900</v>
      </c>
      <c r="K47" s="427">
        <v>59900</v>
      </c>
      <c r="L47" s="428">
        <v>258250</v>
      </c>
      <c r="M47" s="428">
        <v>258250</v>
      </c>
    </row>
    <row r="48" spans="1:13" ht="20.100000000000001" customHeight="1" x14ac:dyDescent="0.35">
      <c r="A48" s="398" t="s">
        <v>71</v>
      </c>
      <c r="B48" s="415" t="s">
        <v>76</v>
      </c>
      <c r="C48" s="540" t="s">
        <v>153</v>
      </c>
      <c r="D48" s="426">
        <v>36900</v>
      </c>
      <c r="E48" s="427">
        <v>63580</v>
      </c>
      <c r="F48" s="426">
        <v>36900</v>
      </c>
      <c r="G48" s="427">
        <v>63580</v>
      </c>
      <c r="H48" s="426">
        <v>36900</v>
      </c>
      <c r="I48" s="427">
        <v>63580</v>
      </c>
      <c r="J48" s="426">
        <v>36900</v>
      </c>
      <c r="K48" s="427">
        <v>63580</v>
      </c>
      <c r="L48" s="428">
        <v>147600</v>
      </c>
      <c r="M48" s="428">
        <v>254320</v>
      </c>
    </row>
    <row r="49" spans="1:13" ht="20.100000000000001" customHeight="1" x14ac:dyDescent="0.35">
      <c r="A49" s="398" t="s">
        <v>77</v>
      </c>
      <c r="B49" s="415" t="s">
        <v>78</v>
      </c>
      <c r="C49" s="540" t="s">
        <v>153</v>
      </c>
      <c r="D49" s="426">
        <v>40554</v>
      </c>
      <c r="E49" s="427">
        <v>82642</v>
      </c>
      <c r="F49" s="426">
        <v>40400</v>
      </c>
      <c r="G49" s="427">
        <v>82019</v>
      </c>
      <c r="H49" s="426">
        <v>40554</v>
      </c>
      <c r="I49" s="427">
        <v>82642</v>
      </c>
      <c r="J49" s="426">
        <v>35610</v>
      </c>
      <c r="K49" s="427">
        <v>62690</v>
      </c>
      <c r="L49" s="428">
        <v>157118</v>
      </c>
      <c r="M49" s="428">
        <v>309993</v>
      </c>
    </row>
    <row r="50" spans="1:13" ht="20.100000000000001" customHeight="1" x14ac:dyDescent="0.35">
      <c r="A50" s="398" t="s">
        <v>77</v>
      </c>
      <c r="B50" s="415" t="s">
        <v>79</v>
      </c>
      <c r="C50" s="540" t="s">
        <v>153</v>
      </c>
      <c r="D50" s="426">
        <v>29994</v>
      </c>
      <c r="E50" s="427">
        <v>29994</v>
      </c>
      <c r="F50" s="426">
        <v>29994</v>
      </c>
      <c r="G50" s="427">
        <v>29994</v>
      </c>
      <c r="H50" s="426">
        <v>29994</v>
      </c>
      <c r="I50" s="427">
        <v>29994</v>
      </c>
      <c r="J50" s="426">
        <v>19963</v>
      </c>
      <c r="K50" s="427">
        <v>19963</v>
      </c>
      <c r="L50" s="428">
        <v>109945</v>
      </c>
      <c r="M50" s="428">
        <v>109945</v>
      </c>
    </row>
    <row r="51" spans="1:13" ht="20.100000000000001" customHeight="1" x14ac:dyDescent="0.35">
      <c r="A51" s="398" t="s">
        <v>80</v>
      </c>
      <c r="B51" s="415" t="s">
        <v>81</v>
      </c>
      <c r="C51" s="540" t="s">
        <v>153</v>
      </c>
      <c r="D51" s="426">
        <v>45200</v>
      </c>
      <c r="E51" s="427">
        <v>90204</v>
      </c>
      <c r="F51" s="426">
        <v>56781</v>
      </c>
      <c r="G51" s="427">
        <v>116059</v>
      </c>
      <c r="H51" s="426">
        <v>56781</v>
      </c>
      <c r="I51" s="427">
        <v>116059</v>
      </c>
      <c r="J51" s="426">
        <v>56781</v>
      </c>
      <c r="K51" s="427">
        <v>116059</v>
      </c>
      <c r="L51" s="428">
        <v>215543</v>
      </c>
      <c r="M51" s="428">
        <v>438381</v>
      </c>
    </row>
    <row r="52" spans="1:13" ht="20.100000000000001" customHeight="1" x14ac:dyDescent="0.35">
      <c r="A52" s="398" t="s">
        <v>80</v>
      </c>
      <c r="B52" s="415" t="s">
        <v>82</v>
      </c>
      <c r="C52" s="540" t="s">
        <v>428</v>
      </c>
      <c r="D52" s="426">
        <v>77916</v>
      </c>
      <c r="E52" s="427">
        <v>77916</v>
      </c>
      <c r="F52" s="426">
        <v>77916</v>
      </c>
      <c r="G52" s="427">
        <v>77916</v>
      </c>
      <c r="H52" s="426">
        <v>81498</v>
      </c>
      <c r="I52" s="427">
        <v>81498</v>
      </c>
      <c r="J52" s="426">
        <v>81498</v>
      </c>
      <c r="K52" s="427">
        <v>81498</v>
      </c>
      <c r="L52" s="428">
        <v>318828</v>
      </c>
      <c r="M52" s="428">
        <v>318828</v>
      </c>
    </row>
    <row r="53" spans="1:13" ht="20.100000000000001" customHeight="1" x14ac:dyDescent="0.35">
      <c r="A53" s="398" t="s">
        <v>83</v>
      </c>
      <c r="B53" s="415" t="s">
        <v>84</v>
      </c>
      <c r="C53" s="540" t="s">
        <v>153</v>
      </c>
      <c r="D53" s="426">
        <v>29869</v>
      </c>
      <c r="E53" s="427">
        <v>70895</v>
      </c>
      <c r="F53" s="426">
        <v>29869</v>
      </c>
      <c r="G53" s="427">
        <v>70895</v>
      </c>
      <c r="H53" s="426">
        <v>29869</v>
      </c>
      <c r="I53" s="427">
        <v>70895</v>
      </c>
      <c r="J53" s="426">
        <v>29869</v>
      </c>
      <c r="K53" s="427">
        <v>70895</v>
      </c>
      <c r="L53" s="428">
        <v>119476</v>
      </c>
      <c r="M53" s="428">
        <v>283580</v>
      </c>
    </row>
    <row r="54" spans="1:13" ht="20.100000000000001" customHeight="1" x14ac:dyDescent="0.35">
      <c r="A54" s="398" t="s">
        <v>85</v>
      </c>
      <c r="B54" s="415" t="s">
        <v>86</v>
      </c>
      <c r="C54" s="540" t="s">
        <v>153</v>
      </c>
      <c r="D54" s="426">
        <v>47044</v>
      </c>
      <c r="E54" s="427">
        <v>75928</v>
      </c>
      <c r="F54" s="426">
        <v>46120</v>
      </c>
      <c r="G54" s="427">
        <v>74436</v>
      </c>
      <c r="H54" s="426">
        <v>45216</v>
      </c>
      <c r="I54" s="427">
        <v>72976</v>
      </c>
      <c r="J54" s="426">
        <v>44768</v>
      </c>
      <c r="K54" s="427">
        <v>72252</v>
      </c>
      <c r="L54" s="428">
        <v>183148</v>
      </c>
      <c r="M54" s="428">
        <v>295592</v>
      </c>
    </row>
    <row r="55" spans="1:13" ht="20.100000000000001" customHeight="1" x14ac:dyDescent="0.35">
      <c r="A55" s="398" t="s">
        <v>87</v>
      </c>
      <c r="B55" s="415" t="s">
        <v>88</v>
      </c>
      <c r="C55" s="540" t="s">
        <v>588</v>
      </c>
      <c r="D55" s="426">
        <v>63294</v>
      </c>
      <c r="E55" s="427">
        <v>71132</v>
      </c>
      <c r="F55" s="426">
        <v>63294</v>
      </c>
      <c r="G55" s="427">
        <v>71132</v>
      </c>
      <c r="H55" s="426">
        <v>63294</v>
      </c>
      <c r="I55" s="427">
        <v>71132</v>
      </c>
      <c r="J55" s="426">
        <v>63294</v>
      </c>
      <c r="K55" s="427">
        <v>71132</v>
      </c>
      <c r="L55" s="428">
        <v>253176</v>
      </c>
      <c r="M55" s="428">
        <v>284528</v>
      </c>
    </row>
    <row r="56" spans="1:13" ht="20.100000000000001" customHeight="1" x14ac:dyDescent="0.35">
      <c r="A56" s="398" t="s">
        <v>87</v>
      </c>
      <c r="B56" s="415" t="s">
        <v>89</v>
      </c>
      <c r="C56" s="540" t="s">
        <v>428</v>
      </c>
      <c r="D56" s="426">
        <v>79166</v>
      </c>
      <c r="E56" s="427">
        <v>79166</v>
      </c>
      <c r="F56" s="426">
        <v>79166</v>
      </c>
      <c r="G56" s="427">
        <v>79166</v>
      </c>
      <c r="H56" s="426">
        <v>79166</v>
      </c>
      <c r="I56" s="427">
        <v>79166</v>
      </c>
      <c r="J56" s="426">
        <v>79166</v>
      </c>
      <c r="K56" s="427">
        <v>79166</v>
      </c>
      <c r="L56" s="428">
        <v>316664</v>
      </c>
      <c r="M56" s="428">
        <v>316664</v>
      </c>
    </row>
    <row r="57" spans="1:13" ht="20.100000000000001" customHeight="1" x14ac:dyDescent="0.35">
      <c r="A57" s="398" t="s">
        <v>87</v>
      </c>
      <c r="B57" s="415" t="s">
        <v>90</v>
      </c>
      <c r="C57" s="540" t="s">
        <v>588</v>
      </c>
      <c r="D57" s="426">
        <v>51626</v>
      </c>
      <c r="E57" s="427">
        <v>61904</v>
      </c>
      <c r="F57" s="426">
        <v>51626</v>
      </c>
      <c r="G57" s="427">
        <v>61904</v>
      </c>
      <c r="H57" s="426">
        <v>51626</v>
      </c>
      <c r="I57" s="427">
        <v>61904</v>
      </c>
      <c r="J57" s="426">
        <v>51626</v>
      </c>
      <c r="K57" s="427">
        <v>61904</v>
      </c>
      <c r="L57" s="428">
        <v>206504</v>
      </c>
      <c r="M57" s="428">
        <v>247616</v>
      </c>
    </row>
    <row r="58" spans="1:13" ht="20.100000000000001" customHeight="1" x14ac:dyDescent="0.35">
      <c r="A58" s="398" t="s">
        <v>91</v>
      </c>
      <c r="B58" s="415" t="s">
        <v>92</v>
      </c>
      <c r="C58" s="540" t="s">
        <v>153</v>
      </c>
      <c r="D58" s="426">
        <v>47415</v>
      </c>
      <c r="E58" s="427">
        <v>83290</v>
      </c>
      <c r="F58" s="426">
        <v>34300</v>
      </c>
      <c r="G58" s="427">
        <v>60000</v>
      </c>
      <c r="H58" s="426">
        <v>47415</v>
      </c>
      <c r="I58" s="427">
        <v>83290</v>
      </c>
      <c r="J58" s="426">
        <v>47415</v>
      </c>
      <c r="K58" s="427">
        <v>83290</v>
      </c>
      <c r="L58" s="428">
        <v>176545</v>
      </c>
      <c r="M58" s="428">
        <v>309870</v>
      </c>
    </row>
    <row r="59" spans="1:13" ht="20.100000000000001" customHeight="1" x14ac:dyDescent="0.35">
      <c r="A59" s="398" t="s">
        <v>93</v>
      </c>
      <c r="B59" s="415" t="s">
        <v>94</v>
      </c>
      <c r="C59" s="540" t="s">
        <v>428</v>
      </c>
      <c r="D59" s="426">
        <v>58984</v>
      </c>
      <c r="E59" s="427">
        <v>58984</v>
      </c>
      <c r="F59" s="426">
        <v>57266</v>
      </c>
      <c r="G59" s="427">
        <v>57266</v>
      </c>
      <c r="H59" s="426">
        <v>55598</v>
      </c>
      <c r="I59" s="427">
        <v>55598</v>
      </c>
      <c r="J59" s="426">
        <v>53979</v>
      </c>
      <c r="K59" s="427">
        <v>53979</v>
      </c>
      <c r="L59" s="428">
        <v>225827</v>
      </c>
      <c r="M59" s="428">
        <v>225827</v>
      </c>
    </row>
    <row r="60" spans="1:13" ht="20.100000000000001" customHeight="1" x14ac:dyDescent="0.35">
      <c r="A60" s="398" t="s">
        <v>93</v>
      </c>
      <c r="B60" s="415" t="s">
        <v>584</v>
      </c>
      <c r="C60" s="540" t="s">
        <v>153</v>
      </c>
      <c r="D60" s="426">
        <v>30388</v>
      </c>
      <c r="E60" s="427">
        <v>69148</v>
      </c>
      <c r="F60" s="426">
        <v>30388</v>
      </c>
      <c r="G60" s="427">
        <v>69148</v>
      </c>
      <c r="H60" s="426">
        <v>30388</v>
      </c>
      <c r="I60" s="427">
        <v>69148</v>
      </c>
      <c r="J60" s="426">
        <v>30388</v>
      </c>
      <c r="K60" s="427">
        <v>69148</v>
      </c>
      <c r="L60" s="428">
        <v>121552</v>
      </c>
      <c r="M60" s="428">
        <v>276592</v>
      </c>
    </row>
    <row r="61" spans="1:13" ht="20.100000000000001" customHeight="1" x14ac:dyDescent="0.35">
      <c r="A61" s="398" t="s">
        <v>96</v>
      </c>
      <c r="B61" s="415" t="s">
        <v>97</v>
      </c>
      <c r="C61" s="540" t="s">
        <v>153</v>
      </c>
      <c r="D61" s="426">
        <v>23112</v>
      </c>
      <c r="E61" s="427">
        <v>33912</v>
      </c>
      <c r="F61" s="426">
        <v>23112</v>
      </c>
      <c r="G61" s="427">
        <v>33912</v>
      </c>
      <c r="H61" s="426">
        <v>23112</v>
      </c>
      <c r="I61" s="427">
        <v>33912</v>
      </c>
      <c r="J61" s="426">
        <v>23112</v>
      </c>
      <c r="K61" s="427">
        <v>33912</v>
      </c>
      <c r="L61" s="428">
        <v>92448</v>
      </c>
      <c r="M61" s="428">
        <v>135648</v>
      </c>
    </row>
    <row r="62" spans="1:13" s="411" customFormat="1" ht="20.100000000000001" customHeight="1" x14ac:dyDescent="0.35">
      <c r="A62" s="398" t="s">
        <v>96</v>
      </c>
      <c r="B62" s="430" t="s">
        <v>585</v>
      </c>
      <c r="C62" s="541" t="s">
        <v>153</v>
      </c>
      <c r="D62" s="426">
        <v>29550</v>
      </c>
      <c r="E62" s="427">
        <v>49550</v>
      </c>
      <c r="F62" s="426" t="s">
        <v>214</v>
      </c>
      <c r="G62" s="427" t="s">
        <v>214</v>
      </c>
      <c r="H62" s="426" t="s">
        <v>214</v>
      </c>
      <c r="I62" s="427" t="s">
        <v>214</v>
      </c>
      <c r="J62" s="426" t="s">
        <v>214</v>
      </c>
      <c r="K62" s="427" t="s">
        <v>214</v>
      </c>
      <c r="L62" s="428" t="s">
        <v>214</v>
      </c>
      <c r="M62" s="428" t="s">
        <v>214</v>
      </c>
    </row>
    <row r="63" spans="1:13" ht="20.100000000000001" customHeight="1" x14ac:dyDescent="0.35">
      <c r="A63" s="398" t="s">
        <v>96</v>
      </c>
      <c r="B63" s="415" t="s">
        <v>98</v>
      </c>
      <c r="C63" s="540" t="s">
        <v>153</v>
      </c>
      <c r="D63" s="426">
        <v>32698</v>
      </c>
      <c r="E63" s="427">
        <v>51022</v>
      </c>
      <c r="F63" s="426">
        <v>30869</v>
      </c>
      <c r="G63" s="427">
        <v>47510</v>
      </c>
      <c r="H63" s="426">
        <v>29040</v>
      </c>
      <c r="I63" s="427">
        <v>43998</v>
      </c>
      <c r="J63" s="426">
        <v>27211</v>
      </c>
      <c r="K63" s="427">
        <v>40486</v>
      </c>
      <c r="L63" s="428">
        <v>119818</v>
      </c>
      <c r="M63" s="428">
        <v>183016</v>
      </c>
    </row>
    <row r="64" spans="1:13" ht="20.100000000000001" customHeight="1" x14ac:dyDescent="0.35">
      <c r="A64" s="398" t="s">
        <v>96</v>
      </c>
      <c r="B64" s="415" t="s">
        <v>99</v>
      </c>
      <c r="C64" s="540" t="s">
        <v>153</v>
      </c>
      <c r="D64" s="426">
        <v>24150</v>
      </c>
      <c r="E64" s="427">
        <v>34950</v>
      </c>
      <c r="F64" s="426">
        <v>24150</v>
      </c>
      <c r="G64" s="427">
        <v>34950</v>
      </c>
      <c r="H64" s="426">
        <v>24150</v>
      </c>
      <c r="I64" s="427">
        <v>34950</v>
      </c>
      <c r="J64" s="426">
        <v>24150</v>
      </c>
      <c r="K64" s="427">
        <v>34950</v>
      </c>
      <c r="L64" s="428">
        <v>96600</v>
      </c>
      <c r="M64" s="428">
        <v>139800</v>
      </c>
    </row>
    <row r="65" spans="1:18" ht="20.100000000000001" customHeight="1" x14ac:dyDescent="0.35">
      <c r="A65" s="398" t="s">
        <v>100</v>
      </c>
      <c r="B65" s="415" t="s">
        <v>101</v>
      </c>
      <c r="C65" s="540" t="s">
        <v>428</v>
      </c>
      <c r="D65" s="426">
        <v>79460</v>
      </c>
      <c r="E65" s="427">
        <v>79460</v>
      </c>
      <c r="F65" s="426">
        <v>79460</v>
      </c>
      <c r="G65" s="427">
        <v>79460</v>
      </c>
      <c r="H65" s="426">
        <v>79460</v>
      </c>
      <c r="I65" s="427">
        <v>79460</v>
      </c>
      <c r="J65" s="426">
        <v>79460</v>
      </c>
      <c r="K65" s="427">
        <v>79460</v>
      </c>
      <c r="L65" s="428">
        <v>317840</v>
      </c>
      <c r="M65" s="428">
        <v>317840</v>
      </c>
    </row>
    <row r="66" spans="1:18" ht="20.100000000000001" customHeight="1" x14ac:dyDescent="0.35">
      <c r="A66" s="398" t="s">
        <v>100</v>
      </c>
      <c r="B66" s="415" t="s">
        <v>102</v>
      </c>
      <c r="C66" s="540" t="s">
        <v>153</v>
      </c>
      <c r="D66" s="426">
        <v>42382</v>
      </c>
      <c r="E66" s="427">
        <v>80237</v>
      </c>
      <c r="F66" s="426">
        <v>42382</v>
      </c>
      <c r="G66" s="427">
        <v>80237</v>
      </c>
      <c r="H66" s="426">
        <v>42382</v>
      </c>
      <c r="I66" s="427">
        <v>80237</v>
      </c>
      <c r="J66" s="426">
        <v>42382</v>
      </c>
      <c r="K66" s="427">
        <v>80237</v>
      </c>
      <c r="L66" s="428">
        <v>169528</v>
      </c>
      <c r="M66" s="428">
        <v>320948</v>
      </c>
    </row>
    <row r="67" spans="1:18" ht="20.100000000000001" customHeight="1" x14ac:dyDescent="0.35">
      <c r="A67" s="398" t="s">
        <v>103</v>
      </c>
      <c r="B67" s="415" t="s">
        <v>104</v>
      </c>
      <c r="C67" s="540" t="s">
        <v>153</v>
      </c>
      <c r="D67" s="426">
        <v>38279</v>
      </c>
      <c r="E67" s="427">
        <v>71258</v>
      </c>
      <c r="F67" s="426">
        <v>38279</v>
      </c>
      <c r="G67" s="427">
        <v>71258</v>
      </c>
      <c r="H67" s="426">
        <v>38279</v>
      </c>
      <c r="I67" s="427">
        <v>71258</v>
      </c>
      <c r="J67" s="426">
        <v>43279</v>
      </c>
      <c r="K67" s="427">
        <v>76258</v>
      </c>
      <c r="L67" s="428">
        <v>158116</v>
      </c>
      <c r="M67" s="428">
        <v>290032</v>
      </c>
    </row>
    <row r="68" spans="1:18" ht="20.100000000000001" customHeight="1" x14ac:dyDescent="0.35">
      <c r="A68" s="398" t="s">
        <v>105</v>
      </c>
      <c r="B68" s="415" t="s">
        <v>106</v>
      </c>
      <c r="C68" s="540" t="s">
        <v>153</v>
      </c>
      <c r="D68" s="426">
        <v>55422</v>
      </c>
      <c r="E68" s="427">
        <v>84926</v>
      </c>
      <c r="F68" s="426">
        <v>64039</v>
      </c>
      <c r="G68" s="427">
        <v>98135</v>
      </c>
      <c r="H68" s="426">
        <v>64031</v>
      </c>
      <c r="I68" s="427">
        <v>98135</v>
      </c>
      <c r="J68" s="426">
        <v>59275</v>
      </c>
      <c r="K68" s="427">
        <v>98135</v>
      </c>
      <c r="L68" s="428">
        <v>242767</v>
      </c>
      <c r="M68" s="428">
        <v>379331</v>
      </c>
    </row>
    <row r="69" spans="1:18" ht="20.100000000000001" customHeight="1" x14ac:dyDescent="0.35">
      <c r="A69" s="398" t="s">
        <v>107</v>
      </c>
      <c r="B69" s="415" t="s">
        <v>108</v>
      </c>
      <c r="C69" s="540" t="s">
        <v>153</v>
      </c>
      <c r="D69" s="426">
        <v>36990</v>
      </c>
      <c r="E69" s="427">
        <v>84537</v>
      </c>
      <c r="F69" s="426">
        <v>36990</v>
      </c>
      <c r="G69" s="427">
        <v>84537</v>
      </c>
      <c r="H69" s="426">
        <v>36990</v>
      </c>
      <c r="I69" s="427">
        <v>84537</v>
      </c>
      <c r="J69" s="426">
        <v>24660</v>
      </c>
      <c r="K69" s="373">
        <v>56358</v>
      </c>
      <c r="L69" s="428">
        <v>135630</v>
      </c>
      <c r="M69" s="374">
        <v>309969</v>
      </c>
    </row>
    <row r="70" spans="1:18" ht="20.100000000000001" customHeight="1" x14ac:dyDescent="0.35">
      <c r="A70" s="398" t="s">
        <v>109</v>
      </c>
      <c r="B70" s="415" t="s">
        <v>110</v>
      </c>
      <c r="C70" s="540" t="s">
        <v>588</v>
      </c>
      <c r="D70" s="426">
        <v>57450</v>
      </c>
      <c r="E70" s="427">
        <v>66110</v>
      </c>
      <c r="F70" s="426">
        <v>57450</v>
      </c>
      <c r="G70" s="427">
        <v>66110</v>
      </c>
      <c r="H70" s="426">
        <v>57450</v>
      </c>
      <c r="I70" s="427">
        <v>66110</v>
      </c>
      <c r="J70" s="426">
        <v>57450</v>
      </c>
      <c r="K70" s="427">
        <v>66110</v>
      </c>
      <c r="L70" s="428">
        <v>229800</v>
      </c>
      <c r="M70" s="428">
        <v>264440</v>
      </c>
    </row>
    <row r="71" spans="1:18" ht="20.100000000000001" customHeight="1" x14ac:dyDescent="0.35">
      <c r="A71" s="398" t="s">
        <v>111</v>
      </c>
      <c r="B71" s="415" t="s">
        <v>112</v>
      </c>
      <c r="C71" s="540" t="s">
        <v>153</v>
      </c>
      <c r="D71" s="426">
        <v>17000</v>
      </c>
      <c r="E71" s="427">
        <v>66000</v>
      </c>
      <c r="F71" s="426">
        <v>17000</v>
      </c>
      <c r="G71" s="427">
        <v>66000</v>
      </c>
      <c r="H71" s="426">
        <v>17000</v>
      </c>
      <c r="I71" s="427">
        <v>66000</v>
      </c>
      <c r="J71" s="426">
        <v>17000</v>
      </c>
      <c r="K71" s="427">
        <v>66000</v>
      </c>
      <c r="L71" s="428">
        <v>68000</v>
      </c>
      <c r="M71" s="428">
        <v>264000</v>
      </c>
    </row>
    <row r="72" spans="1:18" s="411" customFormat="1" ht="24.95" customHeight="1" x14ac:dyDescent="0.35">
      <c r="A72" s="15"/>
      <c r="B72" s="16" t="s">
        <v>483</v>
      </c>
      <c r="C72" s="16"/>
      <c r="D72" s="16"/>
      <c r="E72" s="16"/>
      <c r="F72" s="16"/>
      <c r="G72" s="16"/>
      <c r="H72" s="16"/>
      <c r="I72" s="16"/>
      <c r="J72" s="16"/>
      <c r="K72" s="16"/>
      <c r="L72" s="16"/>
      <c r="M72" s="16"/>
      <c r="O72" s="414"/>
      <c r="P72" s="414"/>
      <c r="Q72" s="414"/>
      <c r="R72" s="414"/>
    </row>
    <row r="73" spans="1:18" ht="24.95" customHeight="1" x14ac:dyDescent="0.35">
      <c r="A73" s="418"/>
      <c r="B73" s="419" t="s">
        <v>208</v>
      </c>
      <c r="C73" s="419"/>
      <c r="D73" s="420">
        <v>67</v>
      </c>
      <c r="E73" s="421">
        <v>67</v>
      </c>
      <c r="F73" s="542"/>
      <c r="G73" s="422"/>
      <c r="H73" s="422"/>
      <c r="I73" s="422"/>
      <c r="J73" s="422"/>
      <c r="K73" s="422"/>
      <c r="L73" s="422"/>
      <c r="M73" s="422"/>
      <c r="O73" s="142"/>
      <c r="P73" s="143"/>
      <c r="Q73" s="143"/>
      <c r="R73" s="143"/>
    </row>
    <row r="74" spans="1:18" ht="24.95" customHeight="1" x14ac:dyDescent="0.35">
      <c r="A74" s="418"/>
      <c r="B74" s="419" t="s">
        <v>209</v>
      </c>
      <c r="C74" s="419"/>
      <c r="D74" s="420">
        <v>53242</v>
      </c>
      <c r="E74" s="421">
        <v>71411</v>
      </c>
      <c r="F74" s="542"/>
      <c r="G74" s="422"/>
      <c r="H74" s="422"/>
      <c r="I74" s="422"/>
      <c r="J74" s="422"/>
      <c r="K74" s="422"/>
      <c r="L74" s="422"/>
      <c r="M74" s="422"/>
      <c r="O74" s="142"/>
      <c r="P74" s="143"/>
      <c r="Q74" s="143"/>
      <c r="R74" s="143"/>
    </row>
    <row r="75" spans="1:18" ht="24.95" customHeight="1" x14ac:dyDescent="0.35">
      <c r="A75" s="418"/>
      <c r="B75" s="419" t="s">
        <v>210</v>
      </c>
      <c r="C75" s="419"/>
      <c r="D75" s="420">
        <v>22179</v>
      </c>
      <c r="E75" s="421">
        <v>16893</v>
      </c>
      <c r="F75" s="542"/>
      <c r="G75" s="422"/>
      <c r="H75" s="422"/>
      <c r="I75" s="422"/>
      <c r="J75" s="422"/>
      <c r="K75" s="422"/>
      <c r="L75" s="422"/>
      <c r="M75" s="422"/>
      <c r="O75" s="142"/>
      <c r="P75" s="143"/>
      <c r="Q75" s="143"/>
      <c r="R75" s="143"/>
    </row>
    <row r="76" spans="1:18" s="411" customFormat="1" ht="24.95" customHeight="1" x14ac:dyDescent="0.35">
      <c r="A76" s="15"/>
      <c r="B76" s="16" t="s">
        <v>484</v>
      </c>
      <c r="C76" s="16"/>
      <c r="D76" s="16"/>
      <c r="E76" s="16"/>
      <c r="F76" s="16"/>
      <c r="G76" s="16"/>
      <c r="H76" s="16"/>
      <c r="I76" s="16"/>
      <c r="J76" s="16"/>
      <c r="K76" s="16"/>
      <c r="L76" s="16"/>
      <c r="M76" s="16"/>
      <c r="O76" s="142"/>
      <c r="P76" s="143"/>
      <c r="Q76" s="143"/>
      <c r="R76" s="143"/>
    </row>
    <row r="77" spans="1:18" s="411" customFormat="1" ht="24.95" customHeight="1" x14ac:dyDescent="0.35">
      <c r="A77" s="418"/>
      <c r="B77" s="419" t="s">
        <v>208</v>
      </c>
      <c r="C77" s="419"/>
      <c r="D77" s="420">
        <v>66</v>
      </c>
      <c r="E77" s="421">
        <v>66</v>
      </c>
      <c r="F77" s="420">
        <v>66</v>
      </c>
      <c r="G77" s="421">
        <v>66</v>
      </c>
      <c r="H77" s="420">
        <v>66</v>
      </c>
      <c r="I77" s="421">
        <v>66</v>
      </c>
      <c r="J77" s="420">
        <v>65</v>
      </c>
      <c r="K77" s="421">
        <v>65</v>
      </c>
      <c r="L77" s="420">
        <v>66</v>
      </c>
      <c r="M77" s="421">
        <v>66</v>
      </c>
      <c r="O77" s="142"/>
      <c r="P77" s="143"/>
      <c r="Q77" s="143"/>
      <c r="R77" s="143"/>
    </row>
    <row r="78" spans="1:18" s="411" customFormat="1" ht="24.95" customHeight="1" x14ac:dyDescent="0.35">
      <c r="A78" s="418"/>
      <c r="B78" s="419" t="s">
        <v>209</v>
      </c>
      <c r="C78" s="419"/>
      <c r="D78" s="420">
        <v>53601.45</v>
      </c>
      <c r="E78" s="421">
        <v>71741.89</v>
      </c>
      <c r="F78" s="420">
        <v>54427.26</v>
      </c>
      <c r="G78" s="421">
        <v>73046.62</v>
      </c>
      <c r="H78" s="420">
        <v>54751.23</v>
      </c>
      <c r="I78" s="421">
        <v>73629.14</v>
      </c>
      <c r="J78" s="420">
        <v>51987.09</v>
      </c>
      <c r="K78" s="421">
        <v>70425.850000000006</v>
      </c>
      <c r="L78" s="420">
        <v>213979.35</v>
      </c>
      <c r="M78" s="421">
        <v>287776.44</v>
      </c>
      <c r="O78" s="142"/>
      <c r="P78" s="143"/>
      <c r="Q78" s="143"/>
      <c r="R78" s="143"/>
    </row>
    <row r="79" spans="1:18" s="411" customFormat="1" ht="24.95" customHeight="1" x14ac:dyDescent="0.35">
      <c r="A79" s="418"/>
      <c r="B79" s="419" t="s">
        <v>210</v>
      </c>
      <c r="C79" s="419"/>
      <c r="D79" s="420">
        <v>22152.17</v>
      </c>
      <c r="E79" s="421">
        <v>16801.3</v>
      </c>
      <c r="F79" s="420">
        <v>22300.25</v>
      </c>
      <c r="G79" s="421">
        <v>18240.04</v>
      </c>
      <c r="H79" s="420">
        <v>22152.1</v>
      </c>
      <c r="I79" s="421">
        <v>18420.48</v>
      </c>
      <c r="J79" s="420">
        <v>20558.46</v>
      </c>
      <c r="K79" s="421">
        <v>17546.169999999998</v>
      </c>
      <c r="L79" s="420">
        <v>83424.73</v>
      </c>
      <c r="M79" s="421">
        <v>66053.02</v>
      </c>
      <c r="O79" s="142"/>
      <c r="P79" s="143"/>
      <c r="Q79" s="143"/>
      <c r="R79" s="143"/>
    </row>
    <row r="80" spans="1:18" s="163" customFormat="1" ht="27" customHeight="1" x14ac:dyDescent="0.35">
      <c r="A80" s="593" t="s">
        <v>296</v>
      </c>
      <c r="B80" s="359"/>
      <c r="C80" s="359"/>
      <c r="D80" s="196"/>
      <c r="E80" s="196"/>
      <c r="F80" s="196"/>
      <c r="G80" s="196"/>
      <c r="H80" s="196"/>
      <c r="I80" s="196"/>
      <c r="J80" s="196"/>
      <c r="K80" s="196"/>
      <c r="L80" s="196"/>
      <c r="M80" s="196"/>
      <c r="O80" s="142"/>
      <c r="P80" s="143"/>
      <c r="Q80" s="143"/>
      <c r="R80" s="143"/>
    </row>
    <row r="81" spans="1:18" ht="13.9" x14ac:dyDescent="0.35">
      <c r="A81" s="17" t="s">
        <v>211</v>
      </c>
      <c r="O81" s="142"/>
      <c r="P81" s="143"/>
      <c r="Q81" s="143"/>
      <c r="R81" s="143"/>
    </row>
    <row r="82" spans="1:18" ht="13.9" x14ac:dyDescent="0.35">
      <c r="A82" s="17" t="s">
        <v>212</v>
      </c>
      <c r="O82" s="142"/>
      <c r="P82" s="143"/>
      <c r="Q82" s="143"/>
      <c r="R82" s="143"/>
    </row>
    <row r="83" spans="1:18" ht="13.9" x14ac:dyDescent="0.35">
      <c r="A83" s="156" t="s">
        <v>486</v>
      </c>
    </row>
    <row r="84" spans="1:18" x14ac:dyDescent="0.35">
      <c r="B84" s="156"/>
      <c r="C84" s="156"/>
    </row>
    <row r="85" spans="1:18" x14ac:dyDescent="0.35">
      <c r="A85" s="222" t="s">
        <v>586</v>
      </c>
      <c r="B85" s="222"/>
      <c r="C85" s="222"/>
    </row>
    <row r="86" spans="1:18" x14ac:dyDescent="0.35">
      <c r="A86" s="17" t="s">
        <v>487</v>
      </c>
    </row>
    <row r="87" spans="1:18" x14ac:dyDescent="0.35">
      <c r="D87" s="361"/>
      <c r="E87" s="361"/>
      <c r="F87" s="361"/>
      <c r="G87" s="361"/>
      <c r="H87" s="361"/>
      <c r="I87" s="361"/>
      <c r="J87" s="361"/>
      <c r="K87" s="361"/>
      <c r="L87" s="361"/>
      <c r="M87" s="361"/>
    </row>
  </sheetData>
  <autoFilter ref="A4:M83"/>
  <mergeCells count="7">
    <mergeCell ref="H3:I3"/>
    <mergeCell ref="J3:K3"/>
    <mergeCell ref="L3:M3"/>
    <mergeCell ref="A2:B2"/>
    <mergeCell ref="A3:B3"/>
    <mergeCell ref="D3:E3"/>
    <mergeCell ref="F3:G3"/>
  </mergeCells>
  <conditionalFormatting sqref="A5:M71">
    <cfRule type="expression" dxfId="19" priority="1">
      <formula>MOD(ROW(),2)=0</formula>
    </cfRule>
  </conditionalFormatting>
  <hyperlinks>
    <hyperlink ref="A2:B2" location="TOC!A1" display="Return to Table of Contents"/>
  </hyperlinks>
  <pageMargins left="0.25" right="0.25" top="0.75" bottom="0.75" header="0.3" footer="0.3"/>
  <pageSetup scale="42" orientation="portrait" horizontalDpi="1200" verticalDpi="1200" r:id="rId1"/>
  <headerFooter>
    <oddHeader>&amp;L2021-22 &amp;"Arial,Italic"Survey of Dental Education
&amp;"Arial,Regular"Report 2 - Tuition, Admission, and Attrition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90"/>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1328125" defaultRowHeight="13.5" x14ac:dyDescent="0.35"/>
  <cols>
    <col min="1" max="1" width="10.46484375" style="5" customWidth="1"/>
    <col min="2" max="2" width="43.53125" style="37" customWidth="1"/>
    <col min="3" max="3" width="22.6640625" style="37" customWidth="1"/>
    <col min="4" max="11" width="12.6640625" style="5" customWidth="1"/>
    <col min="12" max="16384" width="9.1328125" style="5"/>
  </cols>
  <sheetData>
    <row r="1" spans="1:12" ht="13.9" x14ac:dyDescent="0.4">
      <c r="A1" s="592" t="s">
        <v>490</v>
      </c>
      <c r="B1" s="592"/>
      <c r="C1" s="592"/>
    </row>
    <row r="2" spans="1:12" ht="21" customHeight="1" x14ac:dyDescent="0.4">
      <c r="A2" s="603" t="s">
        <v>0</v>
      </c>
      <c r="B2" s="603"/>
      <c r="C2" s="525"/>
      <c r="H2" s="369"/>
      <c r="I2" s="370"/>
    </row>
    <row r="3" spans="1:12" ht="29.25" customHeight="1" x14ac:dyDescent="0.4">
      <c r="A3" s="600"/>
      <c r="B3" s="600"/>
      <c r="C3" s="533"/>
      <c r="D3" s="596" t="s">
        <v>477</v>
      </c>
      <c r="E3" s="601"/>
      <c r="F3" s="602" t="s">
        <v>113</v>
      </c>
      <c r="G3" s="598"/>
      <c r="H3" s="598"/>
      <c r="I3" s="598"/>
      <c r="J3" s="598"/>
      <c r="K3" s="598"/>
    </row>
    <row r="4" spans="1:12" ht="50.25" customHeight="1" x14ac:dyDescent="0.4">
      <c r="A4" s="10" t="s">
        <v>339</v>
      </c>
      <c r="B4" s="10" t="s">
        <v>412</v>
      </c>
      <c r="C4" s="582" t="s">
        <v>587</v>
      </c>
      <c r="D4" s="23" t="s">
        <v>8</v>
      </c>
      <c r="E4" s="8" t="s">
        <v>9</v>
      </c>
      <c r="F4" s="23" t="s">
        <v>114</v>
      </c>
      <c r="G4" s="8" t="s">
        <v>1</v>
      </c>
      <c r="H4" s="8" t="s">
        <v>2</v>
      </c>
      <c r="I4" s="8" t="s">
        <v>3</v>
      </c>
      <c r="J4" s="8" t="s">
        <v>4</v>
      </c>
      <c r="K4" s="8" t="s">
        <v>115</v>
      </c>
    </row>
    <row r="5" spans="1:12" ht="20.100000000000001" customHeight="1" x14ac:dyDescent="0.35">
      <c r="A5" s="398" t="s">
        <v>10</v>
      </c>
      <c r="B5" s="416" t="s">
        <v>11</v>
      </c>
      <c r="C5" s="543" t="s">
        <v>153</v>
      </c>
      <c r="D5" s="423">
        <v>29782</v>
      </c>
      <c r="E5" s="435">
        <v>69420</v>
      </c>
      <c r="F5" s="423">
        <v>4694</v>
      </c>
      <c r="G5" s="436">
        <v>2623</v>
      </c>
      <c r="H5" s="436">
        <v>6941</v>
      </c>
      <c r="I5" s="436">
        <v>7270</v>
      </c>
      <c r="J5" s="436">
        <v>7319</v>
      </c>
      <c r="K5" s="435">
        <v>24153</v>
      </c>
      <c r="L5" s="38"/>
    </row>
    <row r="6" spans="1:12" ht="20.100000000000001" customHeight="1" x14ac:dyDescent="0.35">
      <c r="A6" s="398" t="s">
        <v>12</v>
      </c>
      <c r="B6" s="416" t="s">
        <v>13</v>
      </c>
      <c r="C6" s="543" t="s">
        <v>428</v>
      </c>
      <c r="D6" s="426">
        <v>84494</v>
      </c>
      <c r="E6" s="437">
        <v>84494</v>
      </c>
      <c r="F6" s="426">
        <v>3090</v>
      </c>
      <c r="G6" s="438">
        <v>8366</v>
      </c>
      <c r="H6" s="438">
        <v>12256</v>
      </c>
      <c r="I6" s="438">
        <v>8780</v>
      </c>
      <c r="J6" s="438">
        <v>9148</v>
      </c>
      <c r="K6" s="437">
        <v>38550</v>
      </c>
      <c r="L6" s="38"/>
    </row>
    <row r="7" spans="1:12" ht="20.100000000000001" customHeight="1" x14ac:dyDescent="0.35">
      <c r="A7" s="398" t="s">
        <v>12</v>
      </c>
      <c r="B7" s="416" t="s">
        <v>14</v>
      </c>
      <c r="C7" s="543" t="s">
        <v>428</v>
      </c>
      <c r="D7" s="426">
        <v>83122</v>
      </c>
      <c r="E7" s="437">
        <v>83122</v>
      </c>
      <c r="F7" s="426">
        <v>702</v>
      </c>
      <c r="G7" s="438">
        <v>22690</v>
      </c>
      <c r="H7" s="438">
        <v>20556</v>
      </c>
      <c r="I7" s="438">
        <v>18732</v>
      </c>
      <c r="J7" s="438">
        <v>19004</v>
      </c>
      <c r="K7" s="437">
        <v>80982</v>
      </c>
      <c r="L7" s="38"/>
    </row>
    <row r="8" spans="1:12" ht="20.100000000000001" customHeight="1" x14ac:dyDescent="0.35">
      <c r="A8" s="398" t="s">
        <v>15</v>
      </c>
      <c r="B8" s="416" t="s">
        <v>16</v>
      </c>
      <c r="C8" s="543" t="s">
        <v>428</v>
      </c>
      <c r="D8" s="426">
        <v>119360</v>
      </c>
      <c r="E8" s="437">
        <v>119360</v>
      </c>
      <c r="F8" s="426">
        <v>5171</v>
      </c>
      <c r="G8" s="438">
        <v>18592</v>
      </c>
      <c r="H8" s="438">
        <v>13868</v>
      </c>
      <c r="I8" s="438">
        <v>11866</v>
      </c>
      <c r="J8" s="439" t="s">
        <v>492</v>
      </c>
      <c r="K8" s="437">
        <v>44326</v>
      </c>
      <c r="L8" s="38"/>
    </row>
    <row r="9" spans="1:12" ht="20.100000000000001" customHeight="1" x14ac:dyDescent="0.35">
      <c r="A9" s="398" t="s">
        <v>15</v>
      </c>
      <c r="B9" s="416" t="s">
        <v>17</v>
      </c>
      <c r="C9" s="543" t="s">
        <v>153</v>
      </c>
      <c r="D9" s="426">
        <v>45357</v>
      </c>
      <c r="E9" s="437">
        <v>57602</v>
      </c>
      <c r="F9" s="426">
        <v>1545</v>
      </c>
      <c r="G9" s="438">
        <v>20079</v>
      </c>
      <c r="H9" s="438">
        <v>17868</v>
      </c>
      <c r="I9" s="438">
        <v>14997</v>
      </c>
      <c r="J9" s="438">
        <v>15975</v>
      </c>
      <c r="K9" s="437">
        <v>68919</v>
      </c>
      <c r="L9" s="38"/>
    </row>
    <row r="10" spans="1:12" ht="20.100000000000001" customHeight="1" x14ac:dyDescent="0.35">
      <c r="A10" s="398" t="s">
        <v>15</v>
      </c>
      <c r="B10" s="416" t="s">
        <v>18</v>
      </c>
      <c r="C10" s="543" t="s">
        <v>153</v>
      </c>
      <c r="D10" s="426">
        <v>47221</v>
      </c>
      <c r="E10" s="437">
        <v>58356</v>
      </c>
      <c r="F10" s="426">
        <v>0</v>
      </c>
      <c r="G10" s="438">
        <v>27963</v>
      </c>
      <c r="H10" s="438">
        <v>20122</v>
      </c>
      <c r="I10" s="438">
        <v>7955</v>
      </c>
      <c r="J10" s="438">
        <v>8290</v>
      </c>
      <c r="K10" s="437">
        <v>64330</v>
      </c>
      <c r="L10" s="38"/>
    </row>
    <row r="11" spans="1:12" ht="20.100000000000001" customHeight="1" x14ac:dyDescent="0.35">
      <c r="A11" s="398" t="s">
        <v>15</v>
      </c>
      <c r="B11" s="416" t="s">
        <v>19</v>
      </c>
      <c r="C11" s="543" t="s">
        <v>428</v>
      </c>
      <c r="D11" s="426">
        <v>103167</v>
      </c>
      <c r="E11" s="437">
        <v>103167</v>
      </c>
      <c r="F11" s="426">
        <v>151</v>
      </c>
      <c r="G11" s="438">
        <v>19126</v>
      </c>
      <c r="H11" s="438">
        <v>11828</v>
      </c>
      <c r="I11" s="438">
        <v>8228</v>
      </c>
      <c r="J11" s="438">
        <v>6557</v>
      </c>
      <c r="K11" s="437">
        <v>45739</v>
      </c>
      <c r="L11" s="38"/>
    </row>
    <row r="12" spans="1:12" ht="20.100000000000001" customHeight="1" x14ac:dyDescent="0.35">
      <c r="A12" s="398" t="s">
        <v>15</v>
      </c>
      <c r="B12" s="416" t="s">
        <v>20</v>
      </c>
      <c r="C12" s="543" t="s">
        <v>428</v>
      </c>
      <c r="D12" s="426">
        <v>72545</v>
      </c>
      <c r="E12" s="437">
        <v>72545</v>
      </c>
      <c r="F12" s="426">
        <v>2757</v>
      </c>
      <c r="G12" s="438">
        <v>18148</v>
      </c>
      <c r="H12" s="438">
        <v>15916</v>
      </c>
      <c r="I12" s="438">
        <v>6544</v>
      </c>
      <c r="J12" s="438">
        <v>6173</v>
      </c>
      <c r="K12" s="437">
        <v>46781</v>
      </c>
      <c r="L12" s="38"/>
    </row>
    <row r="13" spans="1:12" ht="20.100000000000001" customHeight="1" x14ac:dyDescent="0.35">
      <c r="A13" s="398" t="s">
        <v>15</v>
      </c>
      <c r="B13" s="416" t="s">
        <v>21</v>
      </c>
      <c r="C13" s="543" t="s">
        <v>428</v>
      </c>
      <c r="D13" s="426">
        <v>78230</v>
      </c>
      <c r="E13" s="437">
        <v>78230</v>
      </c>
      <c r="F13" s="426">
        <v>40</v>
      </c>
      <c r="G13" s="438">
        <v>15930</v>
      </c>
      <c r="H13" s="438">
        <v>12708</v>
      </c>
      <c r="I13" s="438">
        <v>12371</v>
      </c>
      <c r="J13" s="438">
        <v>16086</v>
      </c>
      <c r="K13" s="437">
        <v>57095</v>
      </c>
      <c r="L13" s="38"/>
    </row>
    <row r="14" spans="1:12" ht="20.100000000000001" customHeight="1" x14ac:dyDescent="0.35">
      <c r="A14" s="398" t="s">
        <v>22</v>
      </c>
      <c r="B14" s="416" t="s">
        <v>23</v>
      </c>
      <c r="C14" s="543" t="s">
        <v>153</v>
      </c>
      <c r="D14" s="426">
        <v>41344</v>
      </c>
      <c r="E14" s="437">
        <v>66647</v>
      </c>
      <c r="F14" s="426">
        <v>465</v>
      </c>
      <c r="G14" s="438">
        <v>14910</v>
      </c>
      <c r="H14" s="438">
        <v>10435</v>
      </c>
      <c r="I14" s="438">
        <v>10435</v>
      </c>
      <c r="J14" s="438">
        <v>10435</v>
      </c>
      <c r="K14" s="437">
        <v>46215</v>
      </c>
      <c r="L14" s="38"/>
    </row>
    <row r="15" spans="1:12" ht="20.100000000000001" customHeight="1" x14ac:dyDescent="0.35">
      <c r="A15" s="398" t="s">
        <v>24</v>
      </c>
      <c r="B15" s="416" t="s">
        <v>25</v>
      </c>
      <c r="C15" s="543" t="s">
        <v>153</v>
      </c>
      <c r="D15" s="426">
        <v>38630</v>
      </c>
      <c r="E15" s="437">
        <v>77436</v>
      </c>
      <c r="F15" s="426">
        <v>2939</v>
      </c>
      <c r="G15" s="438">
        <v>13811</v>
      </c>
      <c r="H15" s="438">
        <v>12263</v>
      </c>
      <c r="I15" s="438">
        <v>12096</v>
      </c>
      <c r="J15" s="438">
        <v>10026</v>
      </c>
      <c r="K15" s="437">
        <v>48196</v>
      </c>
      <c r="L15" s="38"/>
    </row>
    <row r="16" spans="1:12" ht="20.100000000000001" customHeight="1" x14ac:dyDescent="0.35">
      <c r="A16" s="398" t="s">
        <v>26</v>
      </c>
      <c r="B16" s="416" t="s">
        <v>27</v>
      </c>
      <c r="C16" s="543" t="s">
        <v>428</v>
      </c>
      <c r="D16" s="426">
        <v>42632</v>
      </c>
      <c r="E16" s="437">
        <v>42632</v>
      </c>
      <c r="F16" s="426">
        <v>2384</v>
      </c>
      <c r="G16" s="438">
        <v>15354</v>
      </c>
      <c r="H16" s="438">
        <v>16734</v>
      </c>
      <c r="I16" s="438">
        <v>10912</v>
      </c>
      <c r="J16" s="438">
        <v>7433</v>
      </c>
      <c r="K16" s="437">
        <v>50433</v>
      </c>
      <c r="L16" s="38"/>
    </row>
    <row r="17" spans="1:12" ht="20.100000000000001" customHeight="1" x14ac:dyDescent="0.35">
      <c r="A17" s="398" t="s">
        <v>28</v>
      </c>
      <c r="B17" s="416" t="s">
        <v>29</v>
      </c>
      <c r="C17" s="543" t="s">
        <v>153</v>
      </c>
      <c r="D17" s="426">
        <v>37566</v>
      </c>
      <c r="E17" s="437">
        <v>64046</v>
      </c>
      <c r="F17" s="426">
        <v>4154</v>
      </c>
      <c r="G17" s="438">
        <v>6139</v>
      </c>
      <c r="H17" s="438">
        <v>8243</v>
      </c>
      <c r="I17" s="438">
        <v>8827</v>
      </c>
      <c r="J17" s="438">
        <v>11021</v>
      </c>
      <c r="K17" s="437">
        <v>34230</v>
      </c>
      <c r="L17" s="38"/>
    </row>
    <row r="18" spans="1:12" ht="20.100000000000001" customHeight="1" x14ac:dyDescent="0.35">
      <c r="A18" s="398" t="s">
        <v>28</v>
      </c>
      <c r="B18" s="416" t="s">
        <v>30</v>
      </c>
      <c r="C18" s="543" t="s">
        <v>428</v>
      </c>
      <c r="D18" s="426">
        <v>71488</v>
      </c>
      <c r="E18" s="437">
        <v>72313</v>
      </c>
      <c r="F18" s="426">
        <v>2235</v>
      </c>
      <c r="G18" s="438">
        <v>18468</v>
      </c>
      <c r="H18" s="438">
        <v>13503</v>
      </c>
      <c r="I18" s="438">
        <v>9903</v>
      </c>
      <c r="J18" s="438">
        <v>7803</v>
      </c>
      <c r="K18" s="437">
        <v>49677</v>
      </c>
      <c r="L18" s="38"/>
    </row>
    <row r="19" spans="1:12" ht="20.100000000000001" customHeight="1" x14ac:dyDescent="0.35">
      <c r="A19" s="398" t="s">
        <v>28</v>
      </c>
      <c r="B19" s="416" t="s">
        <v>315</v>
      </c>
      <c r="C19" s="543" t="s">
        <v>428</v>
      </c>
      <c r="D19" s="426">
        <v>56235</v>
      </c>
      <c r="E19" s="437">
        <v>56235</v>
      </c>
      <c r="F19" s="426">
        <v>700</v>
      </c>
      <c r="G19" s="438">
        <v>17795</v>
      </c>
      <c r="H19" s="438">
        <v>14259</v>
      </c>
      <c r="I19" s="438">
        <v>11985</v>
      </c>
      <c r="J19" s="438">
        <v>7448</v>
      </c>
      <c r="K19" s="437">
        <v>51487</v>
      </c>
      <c r="L19" s="38"/>
    </row>
    <row r="20" spans="1:12" ht="20.100000000000001" customHeight="1" x14ac:dyDescent="0.35">
      <c r="A20" s="398" t="s">
        <v>31</v>
      </c>
      <c r="B20" s="416" t="s">
        <v>32</v>
      </c>
      <c r="C20" s="543" t="s">
        <v>153</v>
      </c>
      <c r="D20" s="426">
        <v>25544</v>
      </c>
      <c r="E20" s="437">
        <v>62816</v>
      </c>
      <c r="F20" s="426">
        <v>2325</v>
      </c>
      <c r="G20" s="438">
        <v>8692</v>
      </c>
      <c r="H20" s="438">
        <v>9238</v>
      </c>
      <c r="I20" s="438">
        <v>9238</v>
      </c>
      <c r="J20" s="438">
        <v>9276</v>
      </c>
      <c r="K20" s="437">
        <v>36444</v>
      </c>
      <c r="L20" s="38"/>
    </row>
    <row r="21" spans="1:12" ht="20.100000000000001" customHeight="1" x14ac:dyDescent="0.35">
      <c r="A21" s="398" t="s">
        <v>33</v>
      </c>
      <c r="B21" s="416" t="s">
        <v>34</v>
      </c>
      <c r="C21" s="543" t="s">
        <v>153</v>
      </c>
      <c r="D21" s="426">
        <v>36664</v>
      </c>
      <c r="E21" s="437">
        <v>36664</v>
      </c>
      <c r="F21" s="426">
        <v>7214</v>
      </c>
      <c r="G21" s="438">
        <v>10846</v>
      </c>
      <c r="H21" s="438">
        <v>12938</v>
      </c>
      <c r="I21" s="438">
        <v>7851</v>
      </c>
      <c r="J21" s="438">
        <v>6792</v>
      </c>
      <c r="K21" s="437">
        <v>38427</v>
      </c>
      <c r="L21" s="38"/>
    </row>
    <row r="22" spans="1:12" ht="20.100000000000001" customHeight="1" x14ac:dyDescent="0.35">
      <c r="A22" s="398" t="s">
        <v>33</v>
      </c>
      <c r="B22" s="416" t="s">
        <v>35</v>
      </c>
      <c r="C22" s="543" t="s">
        <v>153</v>
      </c>
      <c r="D22" s="426">
        <v>35636</v>
      </c>
      <c r="E22" s="437">
        <v>64126</v>
      </c>
      <c r="F22" s="426">
        <v>4762</v>
      </c>
      <c r="G22" s="438">
        <v>12234</v>
      </c>
      <c r="H22" s="438">
        <v>25494</v>
      </c>
      <c r="I22" s="438">
        <v>25494</v>
      </c>
      <c r="J22" s="438">
        <v>25494</v>
      </c>
      <c r="K22" s="437">
        <v>88716</v>
      </c>
      <c r="L22" s="38"/>
    </row>
    <row r="23" spans="1:12" ht="20.100000000000001" customHeight="1" x14ac:dyDescent="0.35">
      <c r="A23" s="398" t="s">
        <v>33</v>
      </c>
      <c r="B23" s="416" t="s">
        <v>36</v>
      </c>
      <c r="C23" s="543" t="s">
        <v>428</v>
      </c>
      <c r="D23" s="426">
        <v>85229</v>
      </c>
      <c r="E23" s="437">
        <v>85229</v>
      </c>
      <c r="F23" s="426">
        <v>702</v>
      </c>
      <c r="G23" s="438">
        <v>23932</v>
      </c>
      <c r="H23" s="438">
        <v>19784</v>
      </c>
      <c r="I23" s="438">
        <v>19543</v>
      </c>
      <c r="J23" s="438">
        <v>19543</v>
      </c>
      <c r="K23" s="437">
        <v>82802</v>
      </c>
      <c r="L23" s="38"/>
    </row>
    <row r="24" spans="1:12" ht="20.100000000000001" customHeight="1" x14ac:dyDescent="0.35">
      <c r="A24" s="398" t="s">
        <v>37</v>
      </c>
      <c r="B24" s="416" t="s">
        <v>38</v>
      </c>
      <c r="C24" s="543" t="s">
        <v>153</v>
      </c>
      <c r="D24" s="426">
        <v>41744</v>
      </c>
      <c r="E24" s="437">
        <v>93443</v>
      </c>
      <c r="F24" s="426">
        <v>622</v>
      </c>
      <c r="G24" s="438">
        <v>19084</v>
      </c>
      <c r="H24" s="438">
        <v>17482</v>
      </c>
      <c r="I24" s="438">
        <v>9119</v>
      </c>
      <c r="J24" s="438">
        <v>9166</v>
      </c>
      <c r="K24" s="437">
        <v>54851</v>
      </c>
      <c r="L24" s="38"/>
    </row>
    <row r="25" spans="1:12" ht="20.100000000000001" customHeight="1" x14ac:dyDescent="0.35">
      <c r="A25" s="398" t="s">
        <v>39</v>
      </c>
      <c r="B25" s="416" t="s">
        <v>40</v>
      </c>
      <c r="C25" s="543" t="s">
        <v>153</v>
      </c>
      <c r="D25" s="426">
        <v>51010</v>
      </c>
      <c r="E25" s="437">
        <v>76148</v>
      </c>
      <c r="F25" s="426">
        <v>1532</v>
      </c>
      <c r="G25" s="438">
        <v>14872</v>
      </c>
      <c r="H25" s="438">
        <v>11281</v>
      </c>
      <c r="I25" s="438">
        <v>10250</v>
      </c>
      <c r="J25" s="438">
        <v>7665</v>
      </c>
      <c r="K25" s="437">
        <v>44068</v>
      </c>
      <c r="L25" s="38"/>
    </row>
    <row r="26" spans="1:12" ht="20.100000000000001" customHeight="1" x14ac:dyDescent="0.35">
      <c r="A26" s="398" t="s">
        <v>41</v>
      </c>
      <c r="B26" s="416" t="s">
        <v>42</v>
      </c>
      <c r="C26" s="543" t="s">
        <v>153</v>
      </c>
      <c r="D26" s="426">
        <v>34400</v>
      </c>
      <c r="E26" s="437">
        <v>75912</v>
      </c>
      <c r="F26" s="426">
        <v>1538</v>
      </c>
      <c r="G26" s="438">
        <v>11905</v>
      </c>
      <c r="H26" s="438">
        <v>11116</v>
      </c>
      <c r="I26" s="438">
        <v>7372</v>
      </c>
      <c r="J26" s="438">
        <v>7916</v>
      </c>
      <c r="K26" s="437">
        <v>38309</v>
      </c>
      <c r="L26" s="38"/>
    </row>
    <row r="27" spans="1:12" ht="20.100000000000001" customHeight="1" x14ac:dyDescent="0.35">
      <c r="A27" s="398" t="s">
        <v>41</v>
      </c>
      <c r="B27" s="416" t="s">
        <v>43</v>
      </c>
      <c r="C27" s="543" t="s">
        <v>153</v>
      </c>
      <c r="D27" s="426">
        <v>36242</v>
      </c>
      <c r="E27" s="437">
        <v>75608</v>
      </c>
      <c r="F27" s="426">
        <v>196</v>
      </c>
      <c r="G27" s="438">
        <v>9307</v>
      </c>
      <c r="H27" s="438">
        <v>10831</v>
      </c>
      <c r="I27" s="438">
        <v>10271</v>
      </c>
      <c r="J27" s="438">
        <v>9011</v>
      </c>
      <c r="K27" s="437">
        <v>39420</v>
      </c>
      <c r="L27" s="38"/>
    </row>
    <row r="28" spans="1:12" ht="20.100000000000001" customHeight="1" x14ac:dyDescent="0.35">
      <c r="A28" s="398" t="s">
        <v>44</v>
      </c>
      <c r="B28" s="416" t="s">
        <v>45</v>
      </c>
      <c r="C28" s="543" t="s">
        <v>153</v>
      </c>
      <c r="D28" s="426">
        <v>28418</v>
      </c>
      <c r="E28" s="437">
        <v>57146</v>
      </c>
      <c r="F28" s="426">
        <v>6723</v>
      </c>
      <c r="G28" s="438">
        <v>20173</v>
      </c>
      <c r="H28" s="438">
        <v>24523</v>
      </c>
      <c r="I28" s="438">
        <v>18348</v>
      </c>
      <c r="J28" s="438">
        <v>15233</v>
      </c>
      <c r="K28" s="437">
        <v>78277</v>
      </c>
      <c r="L28" s="38"/>
    </row>
    <row r="29" spans="1:12" ht="20.100000000000001" customHeight="1" x14ac:dyDescent="0.35">
      <c r="A29" s="398" t="s">
        <v>46</v>
      </c>
      <c r="B29" s="416" t="s">
        <v>47</v>
      </c>
      <c r="C29" s="543" t="s">
        <v>428</v>
      </c>
      <c r="D29" s="426">
        <v>68380</v>
      </c>
      <c r="E29" s="437">
        <v>68380</v>
      </c>
      <c r="F29" s="426">
        <v>11200</v>
      </c>
      <c r="G29" s="438">
        <v>4994</v>
      </c>
      <c r="H29" s="438">
        <v>16194</v>
      </c>
      <c r="I29" s="438">
        <v>16194</v>
      </c>
      <c r="J29" s="438">
        <v>13194</v>
      </c>
      <c r="K29" s="437">
        <v>50576</v>
      </c>
      <c r="L29" s="38"/>
    </row>
    <row r="30" spans="1:12" ht="20.100000000000001" customHeight="1" x14ac:dyDescent="0.35">
      <c r="A30" s="398" t="s">
        <v>48</v>
      </c>
      <c r="B30" s="416" t="s">
        <v>49</v>
      </c>
      <c r="C30" s="543" t="s">
        <v>153</v>
      </c>
      <c r="D30" s="426">
        <v>44164</v>
      </c>
      <c r="E30" s="437">
        <v>82129</v>
      </c>
      <c r="F30" s="426">
        <v>1918</v>
      </c>
      <c r="G30" s="438">
        <v>15001</v>
      </c>
      <c r="H30" s="438">
        <v>15925</v>
      </c>
      <c r="I30" s="438">
        <v>13520</v>
      </c>
      <c r="J30" s="438">
        <v>13254</v>
      </c>
      <c r="K30" s="437">
        <v>57700</v>
      </c>
      <c r="L30" s="38"/>
    </row>
    <row r="31" spans="1:12" ht="20.100000000000001" customHeight="1" x14ac:dyDescent="0.35">
      <c r="A31" s="398" t="s">
        <v>50</v>
      </c>
      <c r="B31" s="416" t="s">
        <v>51</v>
      </c>
      <c r="C31" s="543" t="s">
        <v>428</v>
      </c>
      <c r="D31" s="426">
        <v>66284</v>
      </c>
      <c r="E31" s="437">
        <v>66284</v>
      </c>
      <c r="F31" s="426">
        <v>870</v>
      </c>
      <c r="G31" s="438">
        <v>5207</v>
      </c>
      <c r="H31" s="438">
        <v>26400</v>
      </c>
      <c r="I31" s="438">
        <v>20309</v>
      </c>
      <c r="J31" s="438">
        <v>20069</v>
      </c>
      <c r="K31" s="437">
        <v>71985</v>
      </c>
      <c r="L31" s="38"/>
    </row>
    <row r="32" spans="1:12" ht="20.100000000000001" customHeight="1" x14ac:dyDescent="0.35">
      <c r="A32" s="398" t="s">
        <v>50</v>
      </c>
      <c r="B32" s="416" t="s">
        <v>52</v>
      </c>
      <c r="C32" s="543" t="s">
        <v>428</v>
      </c>
      <c r="D32" s="426">
        <v>85000</v>
      </c>
      <c r="E32" s="437">
        <v>85000</v>
      </c>
      <c r="F32" s="426">
        <v>2440</v>
      </c>
      <c r="G32" s="438">
        <v>9329</v>
      </c>
      <c r="H32" s="438">
        <v>13716</v>
      </c>
      <c r="I32" s="438">
        <v>5045</v>
      </c>
      <c r="J32" s="438">
        <v>2760</v>
      </c>
      <c r="K32" s="437">
        <v>30850</v>
      </c>
      <c r="L32" s="38"/>
    </row>
    <row r="33" spans="1:12" ht="20.100000000000001" customHeight="1" x14ac:dyDescent="0.35">
      <c r="A33" s="398" t="s">
        <v>50</v>
      </c>
      <c r="B33" s="416" t="s">
        <v>53</v>
      </c>
      <c r="C33" s="543" t="s">
        <v>428</v>
      </c>
      <c r="D33" s="426">
        <v>84840</v>
      </c>
      <c r="E33" s="437">
        <v>84840</v>
      </c>
      <c r="F33" s="426">
        <v>4641</v>
      </c>
      <c r="G33" s="438">
        <v>15898</v>
      </c>
      <c r="H33" s="438">
        <v>20001</v>
      </c>
      <c r="I33" s="438">
        <v>14853</v>
      </c>
      <c r="J33" s="438">
        <v>12465</v>
      </c>
      <c r="K33" s="437">
        <v>63217</v>
      </c>
      <c r="L33" s="38"/>
    </row>
    <row r="34" spans="1:12" ht="20.100000000000001" customHeight="1" x14ac:dyDescent="0.35">
      <c r="A34" s="398" t="s">
        <v>54</v>
      </c>
      <c r="B34" s="416" t="s">
        <v>55</v>
      </c>
      <c r="C34" s="543" t="s">
        <v>428</v>
      </c>
      <c r="D34" s="426">
        <v>78400</v>
      </c>
      <c r="E34" s="437">
        <v>78400</v>
      </c>
      <c r="F34" s="426">
        <v>3377</v>
      </c>
      <c r="G34" s="438">
        <v>13130</v>
      </c>
      <c r="H34" s="438">
        <v>12792</v>
      </c>
      <c r="I34" s="438">
        <v>10676</v>
      </c>
      <c r="J34" s="438">
        <v>10091</v>
      </c>
      <c r="K34" s="437">
        <v>46689</v>
      </c>
      <c r="L34" s="38"/>
    </row>
    <row r="35" spans="1:12" ht="20.100000000000001" customHeight="1" x14ac:dyDescent="0.35">
      <c r="A35" s="398" t="s">
        <v>54</v>
      </c>
      <c r="B35" s="416" t="s">
        <v>56</v>
      </c>
      <c r="C35" s="543" t="s">
        <v>153</v>
      </c>
      <c r="D35" s="426">
        <v>42313</v>
      </c>
      <c r="E35" s="437">
        <v>57748</v>
      </c>
      <c r="F35" s="426">
        <v>1235</v>
      </c>
      <c r="G35" s="438">
        <v>8286</v>
      </c>
      <c r="H35" s="438">
        <v>8105</v>
      </c>
      <c r="I35" s="438">
        <v>6488</v>
      </c>
      <c r="J35" s="438">
        <v>8718</v>
      </c>
      <c r="K35" s="437">
        <v>31597</v>
      </c>
      <c r="L35" s="38"/>
    </row>
    <row r="36" spans="1:12" ht="20.100000000000001" customHeight="1" x14ac:dyDescent="0.35">
      <c r="A36" s="398" t="s">
        <v>57</v>
      </c>
      <c r="B36" s="416" t="s">
        <v>58</v>
      </c>
      <c r="C36" s="543" t="s">
        <v>153</v>
      </c>
      <c r="D36" s="426">
        <v>41120</v>
      </c>
      <c r="E36" s="437">
        <v>76176</v>
      </c>
      <c r="F36" s="426">
        <v>2269</v>
      </c>
      <c r="G36" s="438">
        <v>8120</v>
      </c>
      <c r="H36" s="438">
        <v>12972</v>
      </c>
      <c r="I36" s="438">
        <v>11741</v>
      </c>
      <c r="J36" s="438">
        <v>10455</v>
      </c>
      <c r="K36" s="437">
        <v>43288</v>
      </c>
      <c r="L36" s="38"/>
    </row>
    <row r="37" spans="1:12" ht="20.100000000000001" customHeight="1" x14ac:dyDescent="0.35">
      <c r="A37" s="398" t="s">
        <v>59</v>
      </c>
      <c r="B37" s="416" t="s">
        <v>60</v>
      </c>
      <c r="C37" s="543" t="s">
        <v>153</v>
      </c>
      <c r="D37" s="426">
        <v>31167</v>
      </c>
      <c r="E37" s="437">
        <v>31167</v>
      </c>
      <c r="F37" s="426">
        <v>0</v>
      </c>
      <c r="G37" s="438">
        <v>33612</v>
      </c>
      <c r="H37" s="438">
        <v>4135</v>
      </c>
      <c r="I37" s="438">
        <v>4270</v>
      </c>
      <c r="J37" s="438">
        <v>8236</v>
      </c>
      <c r="K37" s="437">
        <v>50253</v>
      </c>
      <c r="L37" s="38"/>
    </row>
    <row r="38" spans="1:12" ht="20.100000000000001" customHeight="1" x14ac:dyDescent="0.35">
      <c r="A38" s="398" t="s">
        <v>61</v>
      </c>
      <c r="B38" s="416" t="s">
        <v>62</v>
      </c>
      <c r="C38" s="543" t="s">
        <v>153</v>
      </c>
      <c r="D38" s="426">
        <v>36578</v>
      </c>
      <c r="E38" s="437">
        <v>72899</v>
      </c>
      <c r="F38" s="426">
        <v>1910</v>
      </c>
      <c r="G38" s="438">
        <v>9511</v>
      </c>
      <c r="H38" s="438">
        <v>10498</v>
      </c>
      <c r="I38" s="438">
        <v>12046</v>
      </c>
      <c r="J38" s="438">
        <v>15293</v>
      </c>
      <c r="K38" s="437">
        <v>47348</v>
      </c>
      <c r="L38" s="38"/>
    </row>
    <row r="39" spans="1:12" ht="20.100000000000001" customHeight="1" x14ac:dyDescent="0.35">
      <c r="A39" s="398" t="s">
        <v>61</v>
      </c>
      <c r="B39" s="416" t="s">
        <v>63</v>
      </c>
      <c r="C39" s="543" t="s">
        <v>428</v>
      </c>
      <c r="D39" s="426">
        <v>79942</v>
      </c>
      <c r="E39" s="437">
        <v>79942</v>
      </c>
      <c r="F39" s="426">
        <v>3066</v>
      </c>
      <c r="G39" s="438">
        <v>7630</v>
      </c>
      <c r="H39" s="438">
        <v>11262</v>
      </c>
      <c r="I39" s="438">
        <v>6422</v>
      </c>
      <c r="J39" s="438">
        <v>7382</v>
      </c>
      <c r="K39" s="437">
        <v>32696</v>
      </c>
      <c r="L39" s="38"/>
    </row>
    <row r="40" spans="1:12" ht="20.100000000000001" customHeight="1" x14ac:dyDescent="0.35">
      <c r="A40" s="398" t="s">
        <v>64</v>
      </c>
      <c r="B40" s="416" t="s">
        <v>65</v>
      </c>
      <c r="C40" s="543" t="s">
        <v>428</v>
      </c>
      <c r="D40" s="426">
        <v>69694</v>
      </c>
      <c r="E40" s="437">
        <v>69694</v>
      </c>
      <c r="F40" s="426">
        <v>1906</v>
      </c>
      <c r="G40" s="438">
        <v>13170</v>
      </c>
      <c r="H40" s="438">
        <v>15414</v>
      </c>
      <c r="I40" s="438">
        <v>14781</v>
      </c>
      <c r="J40" s="438">
        <v>13918</v>
      </c>
      <c r="K40" s="437">
        <v>57283</v>
      </c>
      <c r="L40" s="38"/>
    </row>
    <row r="41" spans="1:12" ht="20.100000000000001" customHeight="1" x14ac:dyDescent="0.35">
      <c r="A41" s="398" t="s">
        <v>64</v>
      </c>
      <c r="B41" s="416" t="s">
        <v>66</v>
      </c>
      <c r="C41" s="543" t="s">
        <v>153</v>
      </c>
      <c r="D41" s="426">
        <v>40450</v>
      </c>
      <c r="E41" s="437">
        <v>84325</v>
      </c>
      <c r="F41" s="426">
        <v>10215</v>
      </c>
      <c r="G41" s="438">
        <v>3275</v>
      </c>
      <c r="H41" s="438">
        <v>13390</v>
      </c>
      <c r="I41" s="438">
        <v>13335</v>
      </c>
      <c r="J41" s="438">
        <v>12870</v>
      </c>
      <c r="K41" s="437">
        <v>42870</v>
      </c>
      <c r="L41" s="38"/>
    </row>
    <row r="42" spans="1:12" ht="20.100000000000001" customHeight="1" x14ac:dyDescent="0.35">
      <c r="A42" s="398" t="s">
        <v>67</v>
      </c>
      <c r="B42" s="416" t="s">
        <v>68</v>
      </c>
      <c r="C42" s="543" t="s">
        <v>153</v>
      </c>
      <c r="D42" s="426">
        <v>60199</v>
      </c>
      <c r="E42" s="437">
        <v>99934</v>
      </c>
      <c r="F42" s="426">
        <v>0</v>
      </c>
      <c r="G42" s="438">
        <v>10504</v>
      </c>
      <c r="H42" s="438">
        <v>10504</v>
      </c>
      <c r="I42" s="438">
        <v>10504</v>
      </c>
      <c r="J42" s="438">
        <v>8198</v>
      </c>
      <c r="K42" s="437">
        <v>39710</v>
      </c>
      <c r="L42" s="38"/>
    </row>
    <row r="43" spans="1:12" ht="20.100000000000001" customHeight="1" x14ac:dyDescent="0.35">
      <c r="A43" s="398" t="s">
        <v>69</v>
      </c>
      <c r="B43" s="416" t="s">
        <v>70</v>
      </c>
      <c r="C43" s="543" t="s">
        <v>153</v>
      </c>
      <c r="D43" s="426">
        <v>55290</v>
      </c>
      <c r="E43" s="437">
        <v>89583</v>
      </c>
      <c r="F43" s="426">
        <v>360</v>
      </c>
      <c r="G43" s="438">
        <v>13952</v>
      </c>
      <c r="H43" s="438">
        <v>8678</v>
      </c>
      <c r="I43" s="438">
        <v>5558</v>
      </c>
      <c r="J43" s="438">
        <v>5230</v>
      </c>
      <c r="K43" s="437">
        <v>33418</v>
      </c>
      <c r="L43" s="38"/>
    </row>
    <row r="44" spans="1:12" ht="20.100000000000001" customHeight="1" x14ac:dyDescent="0.35">
      <c r="A44" s="398" t="s">
        <v>71</v>
      </c>
      <c r="B44" s="416" t="s">
        <v>72</v>
      </c>
      <c r="C44" s="543" t="s">
        <v>428</v>
      </c>
      <c r="D44" s="426">
        <v>87172</v>
      </c>
      <c r="E44" s="437">
        <v>87172</v>
      </c>
      <c r="F44" s="426">
        <v>3217</v>
      </c>
      <c r="G44" s="438">
        <v>12638</v>
      </c>
      <c r="H44" s="438">
        <v>14270</v>
      </c>
      <c r="I44" s="438">
        <v>13600</v>
      </c>
      <c r="J44" s="438">
        <v>16245</v>
      </c>
      <c r="K44" s="437">
        <v>56753</v>
      </c>
      <c r="L44" s="38"/>
    </row>
    <row r="45" spans="1:12" ht="20.100000000000001" customHeight="1" x14ac:dyDescent="0.35">
      <c r="A45" s="398" t="s">
        <v>71</v>
      </c>
      <c r="B45" s="416" t="s">
        <v>73</v>
      </c>
      <c r="C45" s="543" t="s">
        <v>428</v>
      </c>
      <c r="D45" s="426">
        <v>88700</v>
      </c>
      <c r="E45" s="437">
        <v>88700</v>
      </c>
      <c r="F45" s="426">
        <v>3121</v>
      </c>
      <c r="G45" s="438">
        <v>11040</v>
      </c>
      <c r="H45" s="438">
        <v>13460</v>
      </c>
      <c r="I45" s="438">
        <v>13460</v>
      </c>
      <c r="J45" s="438">
        <v>13460</v>
      </c>
      <c r="K45" s="437">
        <v>51420</v>
      </c>
      <c r="L45" s="38"/>
    </row>
    <row r="46" spans="1:12" ht="20.100000000000001" customHeight="1" x14ac:dyDescent="0.35">
      <c r="A46" s="398" t="s">
        <v>71</v>
      </c>
      <c r="B46" s="416" t="s">
        <v>74</v>
      </c>
      <c r="C46" s="543" t="s">
        <v>153</v>
      </c>
      <c r="D46" s="426">
        <v>36900</v>
      </c>
      <c r="E46" s="437">
        <v>62950</v>
      </c>
      <c r="F46" s="426">
        <v>2493</v>
      </c>
      <c r="G46" s="438">
        <v>21758</v>
      </c>
      <c r="H46" s="438">
        <v>19380</v>
      </c>
      <c r="I46" s="438">
        <v>18499</v>
      </c>
      <c r="J46" s="438">
        <v>15583</v>
      </c>
      <c r="K46" s="437">
        <v>75220</v>
      </c>
      <c r="L46" s="38"/>
    </row>
    <row r="47" spans="1:12" ht="20.100000000000001" customHeight="1" x14ac:dyDescent="0.35">
      <c r="A47" s="398" t="s">
        <v>71</v>
      </c>
      <c r="B47" s="416" t="s">
        <v>75</v>
      </c>
      <c r="C47" s="543" t="s">
        <v>428</v>
      </c>
      <c r="D47" s="426">
        <v>69750</v>
      </c>
      <c r="E47" s="437">
        <v>69750</v>
      </c>
      <c r="F47" s="426">
        <v>12650</v>
      </c>
      <c r="G47" s="438">
        <v>3010</v>
      </c>
      <c r="H47" s="438">
        <v>13630</v>
      </c>
      <c r="I47" s="438">
        <v>13630</v>
      </c>
      <c r="J47" s="438">
        <v>13630</v>
      </c>
      <c r="K47" s="437">
        <v>43900</v>
      </c>
      <c r="L47" s="38"/>
    </row>
    <row r="48" spans="1:12" ht="20.100000000000001" customHeight="1" x14ac:dyDescent="0.35">
      <c r="A48" s="398" t="s">
        <v>71</v>
      </c>
      <c r="B48" s="416" t="s">
        <v>76</v>
      </c>
      <c r="C48" s="543" t="s">
        <v>153</v>
      </c>
      <c r="D48" s="426">
        <v>36900</v>
      </c>
      <c r="E48" s="437">
        <v>63580</v>
      </c>
      <c r="F48" s="426">
        <v>13778</v>
      </c>
      <c r="G48" s="438">
        <v>15733</v>
      </c>
      <c r="H48" s="438">
        <v>24947</v>
      </c>
      <c r="I48" s="438">
        <v>19795</v>
      </c>
      <c r="J48" s="438">
        <v>16184</v>
      </c>
      <c r="K48" s="437">
        <v>76659</v>
      </c>
      <c r="L48" s="38"/>
    </row>
    <row r="49" spans="1:12" ht="20.100000000000001" customHeight="1" x14ac:dyDescent="0.35">
      <c r="A49" s="398" t="s">
        <v>77</v>
      </c>
      <c r="B49" s="416" t="s">
        <v>78</v>
      </c>
      <c r="C49" s="543" t="s">
        <v>153</v>
      </c>
      <c r="D49" s="426">
        <v>40554</v>
      </c>
      <c r="E49" s="437">
        <v>82642</v>
      </c>
      <c r="F49" s="426">
        <v>6216</v>
      </c>
      <c r="G49" s="438">
        <v>15046</v>
      </c>
      <c r="H49" s="438">
        <v>18464</v>
      </c>
      <c r="I49" s="438">
        <v>14995</v>
      </c>
      <c r="J49" s="438">
        <v>12883</v>
      </c>
      <c r="K49" s="437">
        <v>61388</v>
      </c>
      <c r="L49" s="38"/>
    </row>
    <row r="50" spans="1:12" ht="20.100000000000001" customHeight="1" x14ac:dyDescent="0.35">
      <c r="A50" s="398" t="s">
        <v>77</v>
      </c>
      <c r="B50" s="416" t="s">
        <v>79</v>
      </c>
      <c r="C50" s="543" t="s">
        <v>153</v>
      </c>
      <c r="D50" s="426">
        <v>29994</v>
      </c>
      <c r="E50" s="437">
        <v>29994</v>
      </c>
      <c r="F50" s="426">
        <v>4377</v>
      </c>
      <c r="G50" s="438">
        <v>8575</v>
      </c>
      <c r="H50" s="438">
        <v>9053</v>
      </c>
      <c r="I50" s="438">
        <v>9053</v>
      </c>
      <c r="J50" s="438">
        <v>5620</v>
      </c>
      <c r="K50" s="437">
        <v>32301</v>
      </c>
      <c r="L50" s="38"/>
    </row>
    <row r="51" spans="1:12" ht="20.100000000000001" customHeight="1" x14ac:dyDescent="0.35">
      <c r="A51" s="398" t="s">
        <v>80</v>
      </c>
      <c r="B51" s="416" t="s">
        <v>81</v>
      </c>
      <c r="C51" s="543" t="s">
        <v>153</v>
      </c>
      <c r="D51" s="426">
        <v>45200</v>
      </c>
      <c r="E51" s="437">
        <v>90204</v>
      </c>
      <c r="F51" s="426">
        <v>570</v>
      </c>
      <c r="G51" s="438">
        <v>3348</v>
      </c>
      <c r="H51" s="438">
        <v>4479</v>
      </c>
      <c r="I51" s="438">
        <v>3213</v>
      </c>
      <c r="J51" s="438">
        <v>3213</v>
      </c>
      <c r="K51" s="437">
        <v>14253</v>
      </c>
      <c r="L51" s="38"/>
    </row>
    <row r="52" spans="1:12" ht="20.100000000000001" customHeight="1" x14ac:dyDescent="0.35">
      <c r="A52" s="398" t="s">
        <v>80</v>
      </c>
      <c r="B52" s="416" t="s">
        <v>82</v>
      </c>
      <c r="C52" s="543" t="s">
        <v>428</v>
      </c>
      <c r="D52" s="426">
        <v>77916</v>
      </c>
      <c r="E52" s="437">
        <v>77916</v>
      </c>
      <c r="F52" s="426">
        <v>1125</v>
      </c>
      <c r="G52" s="438">
        <v>19588</v>
      </c>
      <c r="H52" s="438">
        <v>11808</v>
      </c>
      <c r="I52" s="438">
        <v>11504</v>
      </c>
      <c r="J52" s="438">
        <v>12591</v>
      </c>
      <c r="K52" s="437">
        <v>55491</v>
      </c>
      <c r="L52" s="38"/>
    </row>
    <row r="53" spans="1:12" ht="20.100000000000001" customHeight="1" x14ac:dyDescent="0.35">
      <c r="A53" s="398" t="s">
        <v>83</v>
      </c>
      <c r="B53" s="416" t="s">
        <v>84</v>
      </c>
      <c r="C53" s="543" t="s">
        <v>153</v>
      </c>
      <c r="D53" s="426">
        <v>29869</v>
      </c>
      <c r="E53" s="437">
        <v>70895</v>
      </c>
      <c r="F53" s="426">
        <v>3949</v>
      </c>
      <c r="G53" s="438">
        <v>15723</v>
      </c>
      <c r="H53" s="438">
        <v>22680</v>
      </c>
      <c r="I53" s="438">
        <v>12150</v>
      </c>
      <c r="J53" s="438">
        <v>15760</v>
      </c>
      <c r="K53" s="437">
        <v>66313</v>
      </c>
      <c r="L53" s="38"/>
    </row>
    <row r="54" spans="1:12" ht="20.100000000000001" customHeight="1" x14ac:dyDescent="0.35">
      <c r="A54" s="398" t="s">
        <v>85</v>
      </c>
      <c r="B54" s="416" t="s">
        <v>86</v>
      </c>
      <c r="C54" s="543" t="s">
        <v>153</v>
      </c>
      <c r="D54" s="426">
        <v>47044</v>
      </c>
      <c r="E54" s="437">
        <v>75928</v>
      </c>
      <c r="F54" s="426">
        <v>2396</v>
      </c>
      <c r="G54" s="438">
        <v>16686</v>
      </c>
      <c r="H54" s="438">
        <v>17110</v>
      </c>
      <c r="I54" s="440">
        <v>17380</v>
      </c>
      <c r="J54" s="440">
        <v>16836</v>
      </c>
      <c r="K54" s="437">
        <v>68012</v>
      </c>
      <c r="L54" s="38"/>
    </row>
    <row r="55" spans="1:12" ht="20.100000000000001" customHeight="1" x14ac:dyDescent="0.35">
      <c r="A55" s="398" t="s">
        <v>87</v>
      </c>
      <c r="B55" s="416" t="s">
        <v>88</v>
      </c>
      <c r="C55" s="543" t="s">
        <v>588</v>
      </c>
      <c r="D55" s="426">
        <v>63294</v>
      </c>
      <c r="E55" s="437">
        <v>71132</v>
      </c>
      <c r="F55" s="426">
        <v>890</v>
      </c>
      <c r="G55" s="438">
        <v>10040</v>
      </c>
      <c r="H55" s="438">
        <v>9251</v>
      </c>
      <c r="I55" s="438">
        <v>7090</v>
      </c>
      <c r="J55" s="438">
        <v>7090</v>
      </c>
      <c r="K55" s="437">
        <v>33471</v>
      </c>
      <c r="L55" s="38"/>
    </row>
    <row r="56" spans="1:12" ht="20.100000000000001" customHeight="1" x14ac:dyDescent="0.35">
      <c r="A56" s="398" t="s">
        <v>87</v>
      </c>
      <c r="B56" s="416" t="s">
        <v>89</v>
      </c>
      <c r="C56" s="543" t="s">
        <v>428</v>
      </c>
      <c r="D56" s="426">
        <v>79166</v>
      </c>
      <c r="E56" s="437">
        <v>79166</v>
      </c>
      <c r="F56" s="426">
        <v>3552</v>
      </c>
      <c r="G56" s="438">
        <v>15870</v>
      </c>
      <c r="H56" s="438">
        <v>14480</v>
      </c>
      <c r="I56" s="438">
        <v>15928</v>
      </c>
      <c r="J56" s="438">
        <v>14212</v>
      </c>
      <c r="K56" s="437">
        <v>60490</v>
      </c>
      <c r="L56" s="38"/>
    </row>
    <row r="57" spans="1:12" ht="20.100000000000001" customHeight="1" x14ac:dyDescent="0.35">
      <c r="A57" s="398" t="s">
        <v>87</v>
      </c>
      <c r="B57" s="416" t="s">
        <v>90</v>
      </c>
      <c r="C57" s="543" t="s">
        <v>588</v>
      </c>
      <c r="D57" s="426">
        <v>51626</v>
      </c>
      <c r="E57" s="437">
        <v>61904</v>
      </c>
      <c r="F57" s="426">
        <v>1695</v>
      </c>
      <c r="G57" s="438">
        <v>27556</v>
      </c>
      <c r="H57" s="438">
        <v>19491</v>
      </c>
      <c r="I57" s="438">
        <v>20287</v>
      </c>
      <c r="J57" s="438">
        <v>17075</v>
      </c>
      <c r="K57" s="437">
        <v>84409</v>
      </c>
      <c r="L57" s="38"/>
    </row>
    <row r="58" spans="1:12" ht="20.100000000000001" customHeight="1" x14ac:dyDescent="0.35">
      <c r="A58" s="398" t="s">
        <v>91</v>
      </c>
      <c r="B58" s="416" t="s">
        <v>92</v>
      </c>
      <c r="C58" s="543" t="s">
        <v>153</v>
      </c>
      <c r="D58" s="426">
        <v>47415</v>
      </c>
      <c r="E58" s="437">
        <v>83290</v>
      </c>
      <c r="F58" s="426">
        <v>15345</v>
      </c>
      <c r="G58" s="438">
        <v>6787</v>
      </c>
      <c r="H58" s="438">
        <v>21845</v>
      </c>
      <c r="I58" s="438">
        <v>22785</v>
      </c>
      <c r="J58" s="438">
        <v>22785</v>
      </c>
      <c r="K58" s="437">
        <v>74202</v>
      </c>
      <c r="L58" s="38"/>
    </row>
    <row r="59" spans="1:12" ht="20.100000000000001" customHeight="1" x14ac:dyDescent="0.35">
      <c r="A59" s="398" t="s">
        <v>93</v>
      </c>
      <c r="B59" s="416" t="s">
        <v>94</v>
      </c>
      <c r="C59" s="543" t="s">
        <v>428</v>
      </c>
      <c r="D59" s="426">
        <v>58984</v>
      </c>
      <c r="E59" s="437">
        <v>58984</v>
      </c>
      <c r="F59" s="426">
        <v>5293</v>
      </c>
      <c r="G59" s="438">
        <v>7800</v>
      </c>
      <c r="H59" s="438">
        <v>21238</v>
      </c>
      <c r="I59" s="438">
        <v>10638</v>
      </c>
      <c r="J59" s="438">
        <v>7643</v>
      </c>
      <c r="K59" s="437">
        <v>47319</v>
      </c>
      <c r="L59" s="38"/>
    </row>
    <row r="60" spans="1:12" ht="20.100000000000001" customHeight="1" x14ac:dyDescent="0.35">
      <c r="A60" s="398" t="s">
        <v>93</v>
      </c>
      <c r="B60" s="416" t="s">
        <v>584</v>
      </c>
      <c r="C60" s="543" t="s">
        <v>153</v>
      </c>
      <c r="D60" s="426">
        <v>30388</v>
      </c>
      <c r="E60" s="437">
        <v>69148</v>
      </c>
      <c r="F60" s="426">
        <v>4567</v>
      </c>
      <c r="G60" s="438">
        <v>27036</v>
      </c>
      <c r="H60" s="438">
        <v>27459</v>
      </c>
      <c r="I60" s="438">
        <v>19204</v>
      </c>
      <c r="J60" s="438">
        <v>10511</v>
      </c>
      <c r="K60" s="437">
        <v>84210</v>
      </c>
      <c r="L60" s="38"/>
    </row>
    <row r="61" spans="1:12" ht="20.100000000000001" customHeight="1" x14ac:dyDescent="0.35">
      <c r="A61" s="398" t="s">
        <v>96</v>
      </c>
      <c r="B61" s="416" t="s">
        <v>97</v>
      </c>
      <c r="C61" s="543" t="s">
        <v>153</v>
      </c>
      <c r="D61" s="426">
        <v>23112</v>
      </c>
      <c r="E61" s="437">
        <v>33912</v>
      </c>
      <c r="F61" s="426">
        <v>7519</v>
      </c>
      <c r="G61" s="438">
        <v>6972</v>
      </c>
      <c r="H61" s="438">
        <v>14921</v>
      </c>
      <c r="I61" s="438">
        <v>13773</v>
      </c>
      <c r="J61" s="438">
        <v>10911</v>
      </c>
      <c r="K61" s="437">
        <v>46577</v>
      </c>
      <c r="L61" s="38"/>
    </row>
    <row r="62" spans="1:12" ht="20.100000000000001" customHeight="1" x14ac:dyDescent="0.35">
      <c r="A62" s="398" t="s">
        <v>96</v>
      </c>
      <c r="B62" s="416" t="s">
        <v>585</v>
      </c>
      <c r="C62" s="543" t="s">
        <v>153</v>
      </c>
      <c r="D62" s="426">
        <v>29550</v>
      </c>
      <c r="E62" s="437">
        <v>49550</v>
      </c>
      <c r="F62" s="426">
        <v>8773</v>
      </c>
      <c r="G62" s="438">
        <v>2598</v>
      </c>
      <c r="H62" s="438" t="s">
        <v>214</v>
      </c>
      <c r="I62" s="438" t="s">
        <v>214</v>
      </c>
      <c r="J62" s="438" t="s">
        <v>214</v>
      </c>
      <c r="K62" s="437">
        <v>2598</v>
      </c>
      <c r="L62" s="38"/>
    </row>
    <row r="63" spans="1:12" ht="20.100000000000001" customHeight="1" x14ac:dyDescent="0.35">
      <c r="A63" s="398" t="s">
        <v>96</v>
      </c>
      <c r="B63" s="416" t="s">
        <v>98</v>
      </c>
      <c r="C63" s="543" t="s">
        <v>153</v>
      </c>
      <c r="D63" s="426">
        <v>32698</v>
      </c>
      <c r="E63" s="437">
        <v>51022</v>
      </c>
      <c r="F63" s="426">
        <v>3260</v>
      </c>
      <c r="G63" s="438">
        <v>14299</v>
      </c>
      <c r="H63" s="438">
        <v>14070</v>
      </c>
      <c r="I63" s="438">
        <v>8869</v>
      </c>
      <c r="J63" s="438">
        <v>8600</v>
      </c>
      <c r="K63" s="437">
        <v>45838</v>
      </c>
      <c r="L63" s="38"/>
    </row>
    <row r="64" spans="1:12" ht="20.100000000000001" customHeight="1" x14ac:dyDescent="0.35">
      <c r="A64" s="398" t="s">
        <v>96</v>
      </c>
      <c r="B64" s="416" t="s">
        <v>99</v>
      </c>
      <c r="C64" s="543" t="s">
        <v>153</v>
      </c>
      <c r="D64" s="426">
        <v>24150</v>
      </c>
      <c r="E64" s="437">
        <v>34950</v>
      </c>
      <c r="F64" s="426">
        <v>4881</v>
      </c>
      <c r="G64" s="438">
        <v>13836</v>
      </c>
      <c r="H64" s="438">
        <v>9796</v>
      </c>
      <c r="I64" s="438">
        <v>8155</v>
      </c>
      <c r="J64" s="438">
        <v>8425</v>
      </c>
      <c r="K64" s="437">
        <v>40212</v>
      </c>
      <c r="L64" s="38"/>
    </row>
    <row r="65" spans="1:12" ht="20.100000000000001" customHeight="1" x14ac:dyDescent="0.35">
      <c r="A65" s="398" t="s">
        <v>100</v>
      </c>
      <c r="B65" s="416" t="s">
        <v>101</v>
      </c>
      <c r="C65" s="543" t="s">
        <v>428</v>
      </c>
      <c r="D65" s="426">
        <v>79460</v>
      </c>
      <c r="E65" s="437">
        <v>79460</v>
      </c>
      <c r="F65" s="426">
        <v>2060</v>
      </c>
      <c r="G65" s="438">
        <v>17908</v>
      </c>
      <c r="H65" s="438">
        <v>15914</v>
      </c>
      <c r="I65" s="438">
        <v>15218</v>
      </c>
      <c r="J65" s="438">
        <v>15128</v>
      </c>
      <c r="K65" s="437">
        <v>64168</v>
      </c>
      <c r="L65" s="38"/>
    </row>
    <row r="66" spans="1:12" ht="20.100000000000001" customHeight="1" x14ac:dyDescent="0.35">
      <c r="A66" s="398" t="s">
        <v>100</v>
      </c>
      <c r="B66" s="416" t="s">
        <v>102</v>
      </c>
      <c r="C66" s="543" t="s">
        <v>153</v>
      </c>
      <c r="D66" s="426">
        <v>42382</v>
      </c>
      <c r="E66" s="437">
        <v>80237</v>
      </c>
      <c r="F66" s="426">
        <v>0</v>
      </c>
      <c r="G66" s="438">
        <v>9595</v>
      </c>
      <c r="H66" s="438">
        <v>9595</v>
      </c>
      <c r="I66" s="438">
        <v>9595</v>
      </c>
      <c r="J66" s="438">
        <v>9595</v>
      </c>
      <c r="K66" s="437">
        <v>38380</v>
      </c>
      <c r="L66" s="38"/>
    </row>
    <row r="67" spans="1:12" ht="20.100000000000001" customHeight="1" x14ac:dyDescent="0.35">
      <c r="A67" s="398" t="s">
        <v>103</v>
      </c>
      <c r="B67" s="416" t="s">
        <v>104</v>
      </c>
      <c r="C67" s="543" t="s">
        <v>153</v>
      </c>
      <c r="D67" s="426">
        <v>38279</v>
      </c>
      <c r="E67" s="437">
        <v>71258</v>
      </c>
      <c r="F67" s="426">
        <v>3388</v>
      </c>
      <c r="G67" s="438">
        <v>17823</v>
      </c>
      <c r="H67" s="438">
        <v>18471</v>
      </c>
      <c r="I67" s="438">
        <v>16760</v>
      </c>
      <c r="J67" s="438">
        <v>16659</v>
      </c>
      <c r="K67" s="437">
        <v>69713</v>
      </c>
      <c r="L67" s="38"/>
    </row>
    <row r="68" spans="1:12" ht="20.100000000000001" customHeight="1" x14ac:dyDescent="0.35">
      <c r="A68" s="398" t="s">
        <v>105</v>
      </c>
      <c r="B68" s="416" t="s">
        <v>106</v>
      </c>
      <c r="C68" s="543" t="s">
        <v>153</v>
      </c>
      <c r="D68" s="426">
        <v>55422</v>
      </c>
      <c r="E68" s="437">
        <v>84926</v>
      </c>
      <c r="F68" s="426">
        <v>8856</v>
      </c>
      <c r="G68" s="438">
        <v>3472</v>
      </c>
      <c r="H68" s="438">
        <v>11848</v>
      </c>
      <c r="I68" s="438">
        <v>6500</v>
      </c>
      <c r="J68" s="438">
        <v>4024</v>
      </c>
      <c r="K68" s="437">
        <v>25844</v>
      </c>
      <c r="L68" s="38"/>
    </row>
    <row r="69" spans="1:12" ht="20.100000000000001" customHeight="1" x14ac:dyDescent="0.35">
      <c r="A69" s="398" t="s">
        <v>107</v>
      </c>
      <c r="B69" s="416" t="s">
        <v>108</v>
      </c>
      <c r="C69" s="543" t="s">
        <v>153</v>
      </c>
      <c r="D69" s="426">
        <v>36990</v>
      </c>
      <c r="E69" s="437">
        <v>84537</v>
      </c>
      <c r="F69" s="426">
        <v>2025</v>
      </c>
      <c r="G69" s="438">
        <v>21006</v>
      </c>
      <c r="H69" s="438">
        <v>15133</v>
      </c>
      <c r="I69" s="438">
        <v>12207</v>
      </c>
      <c r="J69" s="438">
        <v>12588</v>
      </c>
      <c r="K69" s="437">
        <v>60934</v>
      </c>
      <c r="L69" s="38"/>
    </row>
    <row r="70" spans="1:12" ht="20.100000000000001" customHeight="1" x14ac:dyDescent="0.35">
      <c r="A70" s="398" t="s">
        <v>109</v>
      </c>
      <c r="B70" s="416" t="s">
        <v>110</v>
      </c>
      <c r="C70" s="543" t="s">
        <v>588</v>
      </c>
      <c r="D70" s="426">
        <v>57450</v>
      </c>
      <c r="E70" s="437">
        <v>66110</v>
      </c>
      <c r="F70" s="426">
        <v>95</v>
      </c>
      <c r="G70" s="438">
        <v>11700</v>
      </c>
      <c r="H70" s="438">
        <v>6995</v>
      </c>
      <c r="I70" s="438">
        <v>2645</v>
      </c>
      <c r="J70" s="438">
        <v>595</v>
      </c>
      <c r="K70" s="437">
        <v>21935</v>
      </c>
      <c r="L70" s="38"/>
    </row>
    <row r="71" spans="1:12" ht="20.100000000000001" customHeight="1" x14ac:dyDescent="0.35">
      <c r="A71" s="398" t="s">
        <v>111</v>
      </c>
      <c r="B71" s="416" t="s">
        <v>112</v>
      </c>
      <c r="C71" s="543" t="s">
        <v>153</v>
      </c>
      <c r="D71" s="426">
        <v>17000</v>
      </c>
      <c r="E71" s="437">
        <v>66000</v>
      </c>
      <c r="F71" s="426">
        <v>3400</v>
      </c>
      <c r="G71" s="438">
        <v>14355</v>
      </c>
      <c r="H71" s="438">
        <v>20915</v>
      </c>
      <c r="I71" s="438">
        <v>6818</v>
      </c>
      <c r="J71" s="438">
        <v>6803</v>
      </c>
      <c r="K71" s="437">
        <v>48891</v>
      </c>
      <c r="L71" s="38"/>
    </row>
    <row r="72" spans="1:12" ht="24.95" customHeight="1" x14ac:dyDescent="0.35">
      <c r="A72" s="15"/>
      <c r="B72" s="16" t="s">
        <v>245</v>
      </c>
      <c r="C72" s="544"/>
      <c r="D72" s="22">
        <v>53242</v>
      </c>
      <c r="E72" s="42">
        <v>71411</v>
      </c>
      <c r="F72" s="22">
        <v>3675</v>
      </c>
      <c r="G72" s="46">
        <v>13649</v>
      </c>
      <c r="H72" s="46">
        <v>14710</v>
      </c>
      <c r="I72" s="46">
        <v>11938</v>
      </c>
      <c r="J72" s="46">
        <v>11225</v>
      </c>
      <c r="K72" s="42">
        <v>50788</v>
      </c>
      <c r="L72" s="38"/>
    </row>
    <row r="73" spans="1:12" ht="24.95" customHeight="1" thickBot="1" x14ac:dyDescent="0.4">
      <c r="A73" s="333"/>
      <c r="B73" s="334" t="s">
        <v>210</v>
      </c>
      <c r="C73" s="545"/>
      <c r="D73" s="335">
        <v>22179</v>
      </c>
      <c r="E73" s="336">
        <v>16893</v>
      </c>
      <c r="F73" s="335">
        <v>3403</v>
      </c>
      <c r="G73" s="337">
        <v>6654</v>
      </c>
      <c r="H73" s="337">
        <v>5265</v>
      </c>
      <c r="I73" s="337">
        <v>4885</v>
      </c>
      <c r="J73" s="337">
        <v>4874</v>
      </c>
      <c r="K73" s="336">
        <v>17676</v>
      </c>
      <c r="L73" s="38"/>
    </row>
    <row r="74" spans="1:12" ht="20.100000000000001" customHeight="1" thickTop="1" x14ac:dyDescent="0.35">
      <c r="A74" s="13" t="s">
        <v>116</v>
      </c>
      <c r="B74" s="368" t="s">
        <v>117</v>
      </c>
      <c r="C74" s="546" t="s">
        <v>153</v>
      </c>
      <c r="D74" s="20">
        <v>25092</v>
      </c>
      <c r="E74" s="40">
        <v>102572</v>
      </c>
      <c r="F74" s="20">
        <v>0</v>
      </c>
      <c r="G74" s="44">
        <v>13571</v>
      </c>
      <c r="H74" s="44">
        <v>21988</v>
      </c>
      <c r="I74" s="44">
        <v>26857</v>
      </c>
      <c r="J74" s="44">
        <v>21095</v>
      </c>
      <c r="K74" s="40">
        <v>83511</v>
      </c>
      <c r="L74" s="38"/>
    </row>
    <row r="75" spans="1:12" ht="20.100000000000001" customHeight="1" x14ac:dyDescent="0.35">
      <c r="A75" s="11" t="s">
        <v>118</v>
      </c>
      <c r="B75" s="367" t="s">
        <v>119</v>
      </c>
      <c r="C75" s="549" t="s">
        <v>441</v>
      </c>
      <c r="D75" s="41" t="s">
        <v>420</v>
      </c>
      <c r="E75" s="41" t="s">
        <v>420</v>
      </c>
      <c r="F75" s="21" t="s">
        <v>420</v>
      </c>
      <c r="G75" s="45" t="s">
        <v>420</v>
      </c>
      <c r="H75" s="45" t="s">
        <v>420</v>
      </c>
      <c r="I75" s="45" t="s">
        <v>420</v>
      </c>
      <c r="J75" s="45" t="s">
        <v>420</v>
      </c>
      <c r="K75" s="41" t="s">
        <v>420</v>
      </c>
      <c r="L75" s="38"/>
    </row>
    <row r="76" spans="1:12" ht="20.100000000000001" customHeight="1" x14ac:dyDescent="0.35">
      <c r="A76" s="13" t="s">
        <v>120</v>
      </c>
      <c r="B76" s="368" t="s">
        <v>121</v>
      </c>
      <c r="C76" s="546" t="s">
        <v>153</v>
      </c>
      <c r="D76" s="20">
        <v>23208</v>
      </c>
      <c r="E76" s="40">
        <v>23208</v>
      </c>
      <c r="F76" s="20">
        <v>750</v>
      </c>
      <c r="G76" s="44">
        <v>22163</v>
      </c>
      <c r="H76" s="44">
        <v>20342</v>
      </c>
      <c r="I76" s="44">
        <v>10168</v>
      </c>
      <c r="J76" s="44">
        <v>7055</v>
      </c>
      <c r="K76" s="40">
        <v>59728</v>
      </c>
      <c r="L76" s="38"/>
    </row>
    <row r="77" spans="1:12" ht="20.100000000000001" customHeight="1" x14ac:dyDescent="0.35">
      <c r="A77" s="11" t="s">
        <v>122</v>
      </c>
      <c r="B77" s="367" t="s">
        <v>123</v>
      </c>
      <c r="C77" s="529" t="s">
        <v>153</v>
      </c>
      <c r="D77" s="21">
        <v>53005</v>
      </c>
      <c r="E77" s="41">
        <v>53005</v>
      </c>
      <c r="F77" s="21">
        <v>1128</v>
      </c>
      <c r="G77" s="45">
        <v>24964</v>
      </c>
      <c r="H77" s="45">
        <v>21804</v>
      </c>
      <c r="I77" s="45">
        <v>21101</v>
      </c>
      <c r="J77" s="45">
        <v>13746</v>
      </c>
      <c r="K77" s="41">
        <v>81615</v>
      </c>
      <c r="L77" s="38"/>
    </row>
    <row r="78" spans="1:12" ht="20.100000000000001" customHeight="1" x14ac:dyDescent="0.35">
      <c r="A78" s="13" t="s">
        <v>124</v>
      </c>
      <c r="B78" s="368" t="s">
        <v>125</v>
      </c>
      <c r="C78" s="546" t="s">
        <v>590</v>
      </c>
      <c r="D78" s="20">
        <v>37080</v>
      </c>
      <c r="E78" s="40">
        <v>37080</v>
      </c>
      <c r="F78" s="20">
        <v>1578</v>
      </c>
      <c r="G78" s="44">
        <v>11065</v>
      </c>
      <c r="H78" s="44">
        <v>10794</v>
      </c>
      <c r="I78" s="44">
        <v>6380</v>
      </c>
      <c r="J78" s="44">
        <v>4655</v>
      </c>
      <c r="K78" s="40">
        <v>32894</v>
      </c>
      <c r="L78" s="38"/>
    </row>
    <row r="79" spans="1:12" ht="20.100000000000001" customHeight="1" x14ac:dyDescent="0.35">
      <c r="A79" s="11" t="s">
        <v>124</v>
      </c>
      <c r="B79" s="367" t="s">
        <v>126</v>
      </c>
      <c r="C79" s="529" t="s">
        <v>153</v>
      </c>
      <c r="D79" s="388">
        <v>35341</v>
      </c>
      <c r="E79" s="41">
        <v>35341</v>
      </c>
      <c r="F79" s="21">
        <v>0</v>
      </c>
      <c r="G79" s="45">
        <v>16360</v>
      </c>
      <c r="H79" s="45">
        <v>19541</v>
      </c>
      <c r="I79" s="45">
        <v>6041</v>
      </c>
      <c r="J79" s="45">
        <v>2541</v>
      </c>
      <c r="K79" s="41">
        <v>44483</v>
      </c>
      <c r="L79" s="38"/>
    </row>
    <row r="80" spans="1:12" ht="20.100000000000001" customHeight="1" x14ac:dyDescent="0.35">
      <c r="A80" s="13" t="s">
        <v>127</v>
      </c>
      <c r="B80" s="368" t="s">
        <v>128</v>
      </c>
      <c r="C80" s="546" t="s">
        <v>590</v>
      </c>
      <c r="D80" s="20">
        <v>5541</v>
      </c>
      <c r="E80" s="40">
        <v>17295</v>
      </c>
      <c r="F80" s="20">
        <v>1975</v>
      </c>
      <c r="G80" s="44">
        <v>800</v>
      </c>
      <c r="H80" s="44">
        <v>22845</v>
      </c>
      <c r="I80" s="44">
        <v>8936</v>
      </c>
      <c r="J80" s="44">
        <v>7153</v>
      </c>
      <c r="K80" s="40">
        <v>39734</v>
      </c>
      <c r="L80" s="38"/>
    </row>
    <row r="81" spans="1:12" ht="20.100000000000001" customHeight="1" x14ac:dyDescent="0.35">
      <c r="A81" s="11" t="s">
        <v>127</v>
      </c>
      <c r="B81" s="367" t="s">
        <v>419</v>
      </c>
      <c r="C81" s="547" t="s">
        <v>420</v>
      </c>
      <c r="D81" s="21" t="s">
        <v>420</v>
      </c>
      <c r="E81" s="41" t="s">
        <v>420</v>
      </c>
      <c r="F81" s="21" t="s">
        <v>420</v>
      </c>
      <c r="G81" s="45" t="s">
        <v>420</v>
      </c>
      <c r="H81" s="45" t="s">
        <v>420</v>
      </c>
      <c r="I81" s="45" t="s">
        <v>420</v>
      </c>
      <c r="J81" s="45" t="s">
        <v>420</v>
      </c>
      <c r="K81" s="41" t="s">
        <v>420</v>
      </c>
      <c r="L81" s="38"/>
    </row>
    <row r="82" spans="1:12" ht="20.100000000000001" customHeight="1" x14ac:dyDescent="0.35">
      <c r="A82" s="13" t="s">
        <v>127</v>
      </c>
      <c r="B82" s="368" t="s">
        <v>418</v>
      </c>
      <c r="C82" s="548" t="s">
        <v>420</v>
      </c>
      <c r="D82" s="20" t="s">
        <v>420</v>
      </c>
      <c r="E82" s="40" t="s">
        <v>420</v>
      </c>
      <c r="F82" s="20" t="s">
        <v>420</v>
      </c>
      <c r="G82" s="44" t="s">
        <v>420</v>
      </c>
      <c r="H82" s="44" t="s">
        <v>420</v>
      </c>
      <c r="I82" s="44" t="s">
        <v>420</v>
      </c>
      <c r="J82" s="44" t="s">
        <v>420</v>
      </c>
      <c r="K82" s="40" t="s">
        <v>420</v>
      </c>
      <c r="L82" s="38"/>
    </row>
    <row r="83" spans="1:12" ht="20.100000000000001" customHeight="1" x14ac:dyDescent="0.35">
      <c r="A83" s="11" t="s">
        <v>129</v>
      </c>
      <c r="B83" s="367" t="s">
        <v>130</v>
      </c>
      <c r="C83" s="529" t="s">
        <v>153</v>
      </c>
      <c r="D83" s="21">
        <v>37838</v>
      </c>
      <c r="E83" s="41">
        <v>56758</v>
      </c>
      <c r="F83" s="21">
        <v>8895</v>
      </c>
      <c r="G83" s="45">
        <v>5620</v>
      </c>
      <c r="H83" s="45">
        <v>16248</v>
      </c>
      <c r="I83" s="45">
        <v>14162</v>
      </c>
      <c r="J83" s="45">
        <v>15742</v>
      </c>
      <c r="K83" s="41">
        <v>51772</v>
      </c>
      <c r="L83" s="38"/>
    </row>
    <row r="84" spans="1:12" ht="27" customHeight="1" x14ac:dyDescent="0.35">
      <c r="A84" s="593" t="s">
        <v>297</v>
      </c>
      <c r="B84" s="359"/>
      <c r="C84" s="359"/>
      <c r="D84" s="196"/>
      <c r="E84" s="196"/>
      <c r="F84" s="196"/>
      <c r="G84" s="196"/>
      <c r="H84" s="196"/>
      <c r="I84" s="196"/>
      <c r="J84" s="196"/>
      <c r="K84" s="196"/>
      <c r="L84" s="38"/>
    </row>
    <row r="85" spans="1:12" ht="13.9" x14ac:dyDescent="0.35">
      <c r="A85" s="17" t="s">
        <v>211</v>
      </c>
      <c r="B85" s="9"/>
      <c r="C85" s="9"/>
    </row>
    <row r="86" spans="1:12" ht="13.9" x14ac:dyDescent="0.35">
      <c r="A86" s="17" t="s">
        <v>212</v>
      </c>
      <c r="B86" s="9"/>
      <c r="C86" s="9"/>
      <c r="F86" s="441"/>
    </row>
    <row r="87" spans="1:12" ht="13.9" x14ac:dyDescent="0.35">
      <c r="A87" s="156" t="s">
        <v>493</v>
      </c>
      <c r="B87" s="156"/>
      <c r="C87" s="156"/>
    </row>
    <row r="88" spans="1:12" ht="13.9" x14ac:dyDescent="0.35">
      <c r="A88" s="17" t="s">
        <v>494</v>
      </c>
      <c r="B88" s="9"/>
      <c r="C88" s="9"/>
      <c r="H88" s="441"/>
      <c r="I88" s="441"/>
      <c r="J88" s="441"/>
      <c r="K88" s="441"/>
    </row>
    <row r="89" spans="1:12" ht="27" customHeight="1" x14ac:dyDescent="0.35">
      <c r="A89" s="156" t="s">
        <v>589</v>
      </c>
      <c r="B89" s="156"/>
      <c r="C89" s="156"/>
    </row>
    <row r="90" spans="1:12" x14ac:dyDescent="0.35">
      <c r="A90" s="17" t="s">
        <v>487</v>
      </c>
      <c r="B90" s="9"/>
      <c r="C90" s="9"/>
      <c r="H90" s="442"/>
      <c r="I90" s="442"/>
      <c r="J90" s="442"/>
      <c r="K90" s="442"/>
    </row>
  </sheetData>
  <autoFilter ref="A4:K4"/>
  <mergeCells count="4">
    <mergeCell ref="A3:B3"/>
    <mergeCell ref="D3:E3"/>
    <mergeCell ref="F3:K3"/>
    <mergeCell ref="A2:B2"/>
  </mergeCells>
  <conditionalFormatting sqref="A5:K71">
    <cfRule type="expression" dxfId="18" priority="1">
      <formula>MOD(ROW(),2)=0</formula>
    </cfRule>
  </conditionalFormatting>
  <hyperlinks>
    <hyperlink ref="A2:B2" location="TOC!A1" display="Return to Table of Contents"/>
  </hyperlinks>
  <pageMargins left="0.25" right="0.25" top="0.75" bottom="0.75" header="0.3" footer="0.3"/>
  <pageSetup scale="45" fitToHeight="0" orientation="portrait" horizontalDpi="1200" verticalDpi="1200" r:id="rId1"/>
  <headerFooter>
    <oddHeader>&amp;L2021-22 &amp;"Arial,Italic"Survey of Dental Education
&amp;"Arial,Regular"Report 2 - Tuition, Admission, and Attrition</oddHeader>
  </headerFooter>
  <rowBreaks count="1" manualBreakCount="1">
    <brk id="73"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0"/>
  <sheetViews>
    <sheetView zoomScaleNormal="100" workbookViewId="0">
      <pane ySplit="1" topLeftCell="A2" activePane="bottomLeft" state="frozen"/>
      <selection pane="bottomLeft" sqref="A1:O1"/>
    </sheetView>
  </sheetViews>
  <sheetFormatPr defaultColWidth="9.1328125" defaultRowHeight="12.75" x14ac:dyDescent="0.35"/>
  <cols>
    <col min="1" max="1" width="14.46484375" style="25" customWidth="1"/>
    <col min="2" max="2" width="10.53125" style="25" customWidth="1"/>
    <col min="3" max="6" width="9.46484375" style="25" bestFit="1" customWidth="1"/>
    <col min="7" max="7" width="9.33203125" style="25" bestFit="1" customWidth="1"/>
    <col min="8" max="8" width="9.46484375" style="25" bestFit="1" customWidth="1"/>
    <col min="9" max="9" width="10.33203125" style="25" bestFit="1" customWidth="1"/>
    <col min="10" max="12" width="9.46484375" style="25" bestFit="1" customWidth="1"/>
    <col min="13" max="17" width="9.1328125" style="25"/>
    <col min="18" max="18" width="5.6640625" style="25" customWidth="1"/>
    <col min="19" max="16384" width="9.1328125" style="25"/>
  </cols>
  <sheetData>
    <row r="1" spans="1:19" ht="33" customHeight="1" x14ac:dyDescent="0.4">
      <c r="A1" s="605" t="s">
        <v>512</v>
      </c>
      <c r="B1" s="605"/>
      <c r="C1" s="605"/>
      <c r="D1" s="605"/>
      <c r="E1" s="605"/>
      <c r="F1" s="605"/>
      <c r="G1" s="605"/>
      <c r="H1" s="605"/>
      <c r="I1" s="605"/>
      <c r="J1" s="605"/>
      <c r="K1" s="605"/>
      <c r="L1" s="605"/>
      <c r="M1" s="605"/>
      <c r="N1" s="605"/>
      <c r="O1" s="605"/>
    </row>
    <row r="2" spans="1:19" ht="13.5" x14ac:dyDescent="0.35">
      <c r="A2" s="604" t="s">
        <v>0</v>
      </c>
      <c r="B2" s="604"/>
      <c r="C2" s="604"/>
      <c r="O2" s="26"/>
    </row>
    <row r="5" spans="1:19" ht="13.9" x14ac:dyDescent="0.35">
      <c r="Q5" s="196"/>
      <c r="R5" s="196"/>
      <c r="S5" s="260"/>
    </row>
    <row r="7" spans="1:19" x14ac:dyDescent="0.35">
      <c r="B7" s="25" t="s">
        <v>133</v>
      </c>
      <c r="C7" s="25" t="s">
        <v>134</v>
      </c>
      <c r="D7" s="25" t="s">
        <v>135</v>
      </c>
      <c r="E7" s="25" t="s">
        <v>136</v>
      </c>
      <c r="F7" s="25" t="s">
        <v>137</v>
      </c>
      <c r="G7" s="25" t="s">
        <v>138</v>
      </c>
      <c r="H7" s="25" t="s">
        <v>139</v>
      </c>
      <c r="I7" s="25" t="s">
        <v>140</v>
      </c>
      <c r="J7" s="25" t="s">
        <v>141</v>
      </c>
      <c r="K7" s="25" t="s">
        <v>416</v>
      </c>
      <c r="L7" s="25" t="s">
        <v>496</v>
      </c>
    </row>
    <row r="8" spans="1:19" x14ac:dyDescent="0.35">
      <c r="A8" s="25" t="s">
        <v>8</v>
      </c>
      <c r="B8" s="275">
        <v>38826</v>
      </c>
      <c r="C8" s="275">
        <v>41015</v>
      </c>
      <c r="D8" s="275">
        <v>43251</v>
      </c>
      <c r="E8" s="275">
        <v>45057</v>
      </c>
      <c r="F8" s="275">
        <v>46992</v>
      </c>
      <c r="G8" s="464">
        <v>48796</v>
      </c>
      <c r="H8" s="275">
        <v>50770</v>
      </c>
      <c r="I8" s="275">
        <v>53002</v>
      </c>
      <c r="J8" s="275">
        <v>55395</v>
      </c>
      <c r="K8" s="275">
        <v>55521</v>
      </c>
      <c r="L8" s="275">
        <v>56698</v>
      </c>
    </row>
    <row r="9" spans="1:19" ht="13.5" x14ac:dyDescent="0.35">
      <c r="A9" s="25" t="s">
        <v>510</v>
      </c>
      <c r="B9" s="465">
        <v>46940.84</v>
      </c>
      <c r="C9" s="466">
        <v>48619.21</v>
      </c>
      <c r="D9" s="466">
        <v>50669.37</v>
      </c>
      <c r="E9" s="466">
        <v>51924.27</v>
      </c>
      <c r="F9" s="466">
        <v>54173.760000000002</v>
      </c>
      <c r="G9" s="466">
        <v>55441.919999999998</v>
      </c>
      <c r="H9" s="466">
        <v>56424.82</v>
      </c>
      <c r="I9" s="467">
        <v>57594.03</v>
      </c>
      <c r="J9" s="466">
        <v>59181.58</v>
      </c>
      <c r="K9" s="275">
        <v>58513.78</v>
      </c>
      <c r="L9" s="275">
        <v>56698</v>
      </c>
    </row>
    <row r="10" spans="1:19" x14ac:dyDescent="0.35">
      <c r="A10" s="25" t="s">
        <v>9</v>
      </c>
      <c r="B10" s="275">
        <v>53744</v>
      </c>
      <c r="C10" s="275">
        <v>56795</v>
      </c>
      <c r="D10" s="275">
        <v>59596</v>
      </c>
      <c r="E10" s="275">
        <v>61839</v>
      </c>
      <c r="F10" s="275">
        <v>63922</v>
      </c>
      <c r="G10" s="464">
        <v>65809</v>
      </c>
      <c r="H10" s="275">
        <v>68403</v>
      </c>
      <c r="I10" s="275">
        <v>69905</v>
      </c>
      <c r="J10" s="275">
        <v>72219</v>
      </c>
      <c r="K10" s="275">
        <v>71916</v>
      </c>
      <c r="L10" s="275">
        <v>74866</v>
      </c>
    </row>
    <row r="11" spans="1:19" x14ac:dyDescent="0.35">
      <c r="A11" s="25" t="s">
        <v>511</v>
      </c>
      <c r="B11" s="465">
        <v>64976.78</v>
      </c>
      <c r="C11" s="466">
        <v>67324.83</v>
      </c>
      <c r="D11" s="466">
        <v>69817.850000000006</v>
      </c>
      <c r="E11" s="466">
        <v>71264.06</v>
      </c>
      <c r="F11" s="465">
        <v>73691.16</v>
      </c>
      <c r="G11" s="466">
        <v>74772.05</v>
      </c>
      <c r="H11" s="466">
        <v>76021.81</v>
      </c>
      <c r="I11" s="466">
        <v>75961.48</v>
      </c>
      <c r="J11" s="466">
        <v>77155.600000000006</v>
      </c>
      <c r="K11" s="275">
        <v>75792.52</v>
      </c>
      <c r="L11" s="275">
        <v>74866</v>
      </c>
    </row>
    <row r="12" spans="1:19" ht="13.15" thickBot="1" x14ac:dyDescent="0.4"/>
    <row r="13" spans="1:19" ht="13.15" x14ac:dyDescent="0.35">
      <c r="L13" s="257"/>
      <c r="M13" s="258"/>
      <c r="N13" s="258"/>
    </row>
    <row r="14" spans="1:19" ht="13.15" x14ac:dyDescent="0.35">
      <c r="L14" s="259"/>
      <c r="M14" s="256"/>
      <c r="N14" s="256"/>
    </row>
    <row r="15" spans="1:19" ht="13.15" x14ac:dyDescent="0.35">
      <c r="L15" s="259"/>
      <c r="M15" s="256"/>
      <c r="N15" s="256"/>
    </row>
    <row r="19" spans="1:5" ht="13.15" thickBot="1" x14ac:dyDescent="0.4"/>
    <row r="20" spans="1:5" ht="13.15" x14ac:dyDescent="0.35">
      <c r="C20" s="431" t="s">
        <v>318</v>
      </c>
      <c r="D20" s="432" t="s">
        <v>421</v>
      </c>
      <c r="E20" s="432" t="s">
        <v>422</v>
      </c>
    </row>
    <row r="21" spans="1:5" ht="13.15" x14ac:dyDescent="0.35">
      <c r="C21" s="259" t="s">
        <v>423</v>
      </c>
      <c r="D21" s="256">
        <v>56698</v>
      </c>
      <c r="E21" s="256">
        <v>67</v>
      </c>
    </row>
    <row r="22" spans="1:5" ht="13.15" x14ac:dyDescent="0.35">
      <c r="C22" s="259" t="s">
        <v>424</v>
      </c>
      <c r="D22" s="256">
        <v>74866</v>
      </c>
      <c r="E22" s="256">
        <v>67</v>
      </c>
    </row>
    <row r="32" spans="1:5" ht="12.75" customHeight="1" x14ac:dyDescent="0.35">
      <c r="A32" s="274" t="s">
        <v>335</v>
      </c>
    </row>
    <row r="33" spans="1:17" x14ac:dyDescent="0.35">
      <c r="A33" s="179" t="s">
        <v>313</v>
      </c>
      <c r="B33" s="179"/>
      <c r="C33" s="179"/>
      <c r="D33" s="179"/>
      <c r="E33" s="179"/>
      <c r="F33" s="179"/>
      <c r="G33" s="179"/>
      <c r="H33" s="179"/>
      <c r="I33" s="179"/>
      <c r="J33" s="179"/>
    </row>
    <row r="34" spans="1:17" x14ac:dyDescent="0.35">
      <c r="A34" s="179"/>
      <c r="B34" s="179" t="s">
        <v>491</v>
      </c>
      <c r="C34" s="179"/>
      <c r="D34" s="179"/>
      <c r="E34" s="179"/>
      <c r="F34" s="179"/>
      <c r="G34" s="179"/>
      <c r="H34" s="179"/>
      <c r="I34" s="179"/>
      <c r="J34" s="179" t="s">
        <v>496</v>
      </c>
    </row>
    <row r="35" spans="1:17" x14ac:dyDescent="0.35">
      <c r="A35" s="179"/>
      <c r="B35" s="179" t="s">
        <v>75</v>
      </c>
      <c r="C35" s="179"/>
      <c r="D35" s="179"/>
      <c r="E35" s="179"/>
      <c r="F35" s="179"/>
      <c r="G35" s="179"/>
      <c r="H35" s="179"/>
      <c r="I35" s="179"/>
      <c r="J35" s="179" t="s">
        <v>138</v>
      </c>
    </row>
    <row r="36" spans="1:17" x14ac:dyDescent="0.35">
      <c r="A36" s="179"/>
      <c r="B36" s="261" t="s">
        <v>314</v>
      </c>
      <c r="C36" s="261"/>
      <c r="D36" s="261"/>
      <c r="E36" s="261"/>
      <c r="F36" s="261"/>
      <c r="G36" s="179"/>
      <c r="H36" s="179"/>
      <c r="I36" s="179"/>
      <c r="J36" s="262" t="s">
        <v>135</v>
      </c>
    </row>
    <row r="37" spans="1:17" x14ac:dyDescent="0.35">
      <c r="A37" s="179"/>
      <c r="B37" s="261" t="s">
        <v>315</v>
      </c>
      <c r="C37" s="261"/>
      <c r="D37" s="261"/>
      <c r="E37" s="261"/>
      <c r="F37" s="261"/>
      <c r="G37" s="179"/>
      <c r="H37" s="179"/>
      <c r="I37" s="179"/>
      <c r="J37" s="262" t="s">
        <v>134</v>
      </c>
    </row>
    <row r="38" spans="1:17" x14ac:dyDescent="0.35">
      <c r="A38" s="179"/>
      <c r="B38" s="179"/>
      <c r="C38" s="179"/>
      <c r="D38" s="179"/>
      <c r="E38" s="179"/>
      <c r="F38" s="179"/>
      <c r="G38" s="179"/>
      <c r="H38" s="179"/>
      <c r="I38" s="179"/>
      <c r="J38" s="179"/>
      <c r="P38" s="260"/>
      <c r="Q38" s="260"/>
    </row>
    <row r="39" spans="1:17" x14ac:dyDescent="0.35">
      <c r="A39" s="179" t="s">
        <v>591</v>
      </c>
      <c r="B39" s="179"/>
      <c r="C39" s="179"/>
      <c r="D39" s="179"/>
      <c r="E39" s="179"/>
      <c r="F39" s="179"/>
      <c r="G39" s="179"/>
      <c r="H39" s="179"/>
      <c r="I39" s="179"/>
      <c r="J39" s="179"/>
    </row>
    <row r="40" spans="1:17" x14ac:dyDescent="0.35">
      <c r="A40" s="179" t="s">
        <v>487</v>
      </c>
      <c r="B40" s="179"/>
      <c r="C40" s="179"/>
      <c r="D40" s="179"/>
      <c r="E40" s="179"/>
      <c r="F40" s="179"/>
      <c r="G40" s="179"/>
      <c r="H40" s="179"/>
      <c r="I40" s="179"/>
      <c r="J40" s="179"/>
    </row>
  </sheetData>
  <mergeCells count="2">
    <mergeCell ref="A2:C2"/>
    <mergeCell ref="A1:O1"/>
  </mergeCells>
  <hyperlinks>
    <hyperlink ref="A2:C2" location="TOC!A1" display="Return to Table of Contents"/>
  </hyperlinks>
  <pageMargins left="0.25" right="0.25" top="0.75" bottom="0.75" header="0.3" footer="0.3"/>
  <pageSetup scale="66" fitToHeight="0" orientation="portrait" horizontalDpi="1200" verticalDpi="1200" r:id="rId1"/>
  <headerFooter>
    <oddHeader>&amp;L2021-22 &amp;"Arial,Italic"Survey of Dental Education
&amp;"Arial,Regular"Report 2 - Tuition, Admission, and Attrition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81"/>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2.75" x14ac:dyDescent="0.35"/>
  <cols>
    <col min="1" max="1" width="8.86328125" style="1" customWidth="1"/>
    <col min="2" max="2" width="45.1328125" style="1" customWidth="1"/>
    <col min="3" max="3" width="20.6640625" style="534" customWidth="1"/>
    <col min="4" max="4" width="11.53125" style="1" customWidth="1"/>
    <col min="5" max="5" width="10.33203125" style="1" customWidth="1"/>
    <col min="6" max="6" width="11.53125" style="1" customWidth="1"/>
    <col min="7" max="7" width="10.33203125" style="1" customWidth="1"/>
    <col min="8" max="8" width="11.53125" style="1" customWidth="1"/>
    <col min="9" max="9" width="10.33203125" style="1" customWidth="1"/>
    <col min="10" max="10" width="11.53125" style="1" customWidth="1"/>
    <col min="11" max="11" width="10.33203125" style="1" customWidth="1"/>
    <col min="12" max="12" width="11.53125" style="1" customWidth="1"/>
    <col min="13" max="13" width="10.33203125" style="1" customWidth="1"/>
    <col min="14" max="14" width="11.53125" style="1" customWidth="1"/>
    <col min="15" max="15" width="10.33203125" style="1" customWidth="1"/>
    <col min="16" max="16" width="11.53125" style="1" customWidth="1"/>
    <col min="17" max="17" width="10.33203125" style="1" customWidth="1"/>
    <col min="18" max="18" width="11.53125" style="1" customWidth="1"/>
    <col min="19" max="19" width="10.33203125" style="1" customWidth="1"/>
    <col min="20" max="20" width="11.53125" style="1" customWidth="1"/>
    <col min="21" max="21" width="10.33203125" style="1" customWidth="1"/>
    <col min="22" max="22" width="11.53125" style="355" customWidth="1"/>
    <col min="23" max="23" width="10.33203125" style="355" customWidth="1"/>
    <col min="24" max="24" width="11.53125" style="417" customWidth="1"/>
    <col min="25" max="25" width="10.33203125" style="417" customWidth="1"/>
    <col min="26" max="16384" width="9.1328125" style="1"/>
  </cols>
  <sheetData>
    <row r="1" spans="1:25" ht="37.25" customHeight="1" x14ac:dyDescent="0.35">
      <c r="A1" s="606" t="s">
        <v>497</v>
      </c>
      <c r="B1" s="606"/>
      <c r="C1" s="606"/>
    </row>
    <row r="2" spans="1:25" ht="21" customHeight="1" x14ac:dyDescent="0.35">
      <c r="A2" s="603" t="s">
        <v>0</v>
      </c>
      <c r="B2" s="603"/>
      <c r="C2" s="525"/>
    </row>
    <row r="3" spans="1:25" ht="12.75" customHeight="1" x14ac:dyDescent="0.4">
      <c r="A3" s="600"/>
      <c r="B3" s="600"/>
      <c r="C3" s="550"/>
      <c r="D3" s="609" t="s">
        <v>133</v>
      </c>
      <c r="E3" s="609"/>
      <c r="F3" s="609" t="s">
        <v>134</v>
      </c>
      <c r="G3" s="609"/>
      <c r="H3" s="609" t="s">
        <v>135</v>
      </c>
      <c r="I3" s="609"/>
      <c r="J3" s="609" t="s">
        <v>136</v>
      </c>
      <c r="K3" s="609"/>
      <c r="L3" s="609" t="s">
        <v>137</v>
      </c>
      <c r="M3" s="609"/>
      <c r="N3" s="609" t="s">
        <v>138</v>
      </c>
      <c r="O3" s="609"/>
      <c r="P3" s="609" t="s">
        <v>139</v>
      </c>
      <c r="Q3" s="609"/>
      <c r="R3" s="609" t="s">
        <v>140</v>
      </c>
      <c r="S3" s="609"/>
      <c r="T3" s="609" t="s">
        <v>141</v>
      </c>
      <c r="U3" s="610"/>
      <c r="V3" s="609" t="s">
        <v>416</v>
      </c>
      <c r="W3" s="610"/>
      <c r="X3" s="609" t="s">
        <v>496</v>
      </c>
      <c r="Y3" s="610"/>
    </row>
    <row r="4" spans="1:25" ht="36" customHeight="1" x14ac:dyDescent="0.4">
      <c r="A4" s="10" t="s">
        <v>6</v>
      </c>
      <c r="B4" s="10" t="s">
        <v>7</v>
      </c>
      <c r="C4" s="585" t="s">
        <v>587</v>
      </c>
      <c r="D4" s="48" t="s">
        <v>8</v>
      </c>
      <c r="E4" s="49" t="s">
        <v>9</v>
      </c>
      <c r="F4" s="48" t="s">
        <v>8</v>
      </c>
      <c r="G4" s="49" t="s">
        <v>9</v>
      </c>
      <c r="H4" s="48" t="s">
        <v>8</v>
      </c>
      <c r="I4" s="49" t="s">
        <v>9</v>
      </c>
      <c r="J4" s="48" t="s">
        <v>8</v>
      </c>
      <c r="K4" s="49" t="s">
        <v>9</v>
      </c>
      <c r="L4" s="48" t="s">
        <v>8</v>
      </c>
      <c r="M4" s="49" t="s">
        <v>9</v>
      </c>
      <c r="N4" s="48" t="s">
        <v>8</v>
      </c>
      <c r="O4" s="49" t="s">
        <v>9</v>
      </c>
      <c r="P4" s="48" t="s">
        <v>8</v>
      </c>
      <c r="Q4" s="49" t="s">
        <v>9</v>
      </c>
      <c r="R4" s="48" t="s">
        <v>8</v>
      </c>
      <c r="S4" s="49" t="s">
        <v>9</v>
      </c>
      <c r="T4" s="48" t="s">
        <v>8</v>
      </c>
      <c r="U4" s="50" t="s">
        <v>9</v>
      </c>
      <c r="V4" s="48" t="s">
        <v>8</v>
      </c>
      <c r="W4" s="50" t="s">
        <v>9</v>
      </c>
      <c r="X4" s="48" t="s">
        <v>8</v>
      </c>
      <c r="Y4" s="50" t="s">
        <v>9</v>
      </c>
    </row>
    <row r="5" spans="1:25" ht="20.100000000000001" customHeight="1" x14ac:dyDescent="0.35">
      <c r="A5" s="398" t="s">
        <v>10</v>
      </c>
      <c r="B5" s="416" t="s">
        <v>11</v>
      </c>
      <c r="C5" s="551" t="s">
        <v>153</v>
      </c>
      <c r="D5" s="522">
        <v>22471</v>
      </c>
      <c r="E5" s="522">
        <v>56019</v>
      </c>
      <c r="F5" s="522">
        <v>23743</v>
      </c>
      <c r="G5" s="522">
        <v>56019</v>
      </c>
      <c r="H5" s="522">
        <v>24981</v>
      </c>
      <c r="I5" s="522">
        <v>56019</v>
      </c>
      <c r="J5" s="522">
        <v>25936</v>
      </c>
      <c r="K5" s="522">
        <v>58214</v>
      </c>
      <c r="L5" s="522">
        <v>26924</v>
      </c>
      <c r="M5" s="522">
        <v>60492</v>
      </c>
      <c r="N5" s="522">
        <v>27644</v>
      </c>
      <c r="O5" s="522">
        <v>61628</v>
      </c>
      <c r="P5" s="522">
        <v>28155</v>
      </c>
      <c r="Q5" s="522">
        <v>63611</v>
      </c>
      <c r="R5" s="522">
        <v>32393</v>
      </c>
      <c r="S5" s="522">
        <v>68913</v>
      </c>
      <c r="T5" s="522">
        <v>33225</v>
      </c>
      <c r="U5" s="523">
        <v>70841</v>
      </c>
      <c r="V5" s="522">
        <v>34228</v>
      </c>
      <c r="W5" s="523">
        <v>73470</v>
      </c>
      <c r="X5" s="522">
        <v>34476</v>
      </c>
      <c r="Y5" s="523">
        <v>74114</v>
      </c>
    </row>
    <row r="6" spans="1:25" ht="20.100000000000001" customHeight="1" x14ac:dyDescent="0.35">
      <c r="A6" s="398" t="s">
        <v>12</v>
      </c>
      <c r="B6" s="416" t="s">
        <v>13</v>
      </c>
      <c r="C6" s="551" t="s">
        <v>428</v>
      </c>
      <c r="D6" s="443">
        <v>53910</v>
      </c>
      <c r="E6" s="443">
        <v>53910</v>
      </c>
      <c r="F6" s="443">
        <v>55920</v>
      </c>
      <c r="G6" s="443">
        <v>55920</v>
      </c>
      <c r="H6" s="443">
        <v>55920</v>
      </c>
      <c r="I6" s="443">
        <v>55920</v>
      </c>
      <c r="J6" s="443">
        <v>74576</v>
      </c>
      <c r="K6" s="443">
        <v>74576</v>
      </c>
      <c r="L6" s="443">
        <v>69599</v>
      </c>
      <c r="M6" s="443">
        <v>69599</v>
      </c>
      <c r="N6" s="443">
        <v>76017</v>
      </c>
      <c r="O6" s="443">
        <v>76017</v>
      </c>
      <c r="P6" s="443">
        <v>80102</v>
      </c>
      <c r="Q6" s="443">
        <v>80102</v>
      </c>
      <c r="R6" s="443">
        <v>83308</v>
      </c>
      <c r="S6" s="443">
        <v>83308</v>
      </c>
      <c r="T6" s="443">
        <v>84862</v>
      </c>
      <c r="U6" s="444">
        <v>84862</v>
      </c>
      <c r="V6" s="443">
        <v>86012</v>
      </c>
      <c r="W6" s="444">
        <v>86012</v>
      </c>
      <c r="X6" s="443">
        <v>87584</v>
      </c>
      <c r="Y6" s="444">
        <v>87584</v>
      </c>
    </row>
    <row r="7" spans="1:25" ht="20.100000000000001" customHeight="1" x14ac:dyDescent="0.35">
      <c r="A7" s="398" t="s">
        <v>12</v>
      </c>
      <c r="B7" s="416" t="s">
        <v>14</v>
      </c>
      <c r="C7" s="551" t="s">
        <v>428</v>
      </c>
      <c r="D7" s="443">
        <v>57504</v>
      </c>
      <c r="E7" s="443">
        <v>57504</v>
      </c>
      <c r="F7" s="443">
        <v>56992</v>
      </c>
      <c r="G7" s="443">
        <v>56992</v>
      </c>
      <c r="H7" s="443">
        <v>73171</v>
      </c>
      <c r="I7" s="443">
        <v>73171</v>
      </c>
      <c r="J7" s="443">
        <v>76830</v>
      </c>
      <c r="K7" s="443">
        <v>76830</v>
      </c>
      <c r="L7" s="443">
        <v>68889</v>
      </c>
      <c r="M7" s="443">
        <v>68889</v>
      </c>
      <c r="N7" s="443">
        <v>71819</v>
      </c>
      <c r="O7" s="443">
        <v>71819</v>
      </c>
      <c r="P7" s="443">
        <v>74797</v>
      </c>
      <c r="Q7" s="443">
        <v>74797</v>
      </c>
      <c r="R7" s="443">
        <v>77901</v>
      </c>
      <c r="S7" s="443">
        <v>77901</v>
      </c>
      <c r="T7" s="443">
        <v>80805</v>
      </c>
      <c r="U7" s="444">
        <v>80805</v>
      </c>
      <c r="V7" s="443">
        <v>80805</v>
      </c>
      <c r="W7" s="444">
        <v>80805</v>
      </c>
      <c r="X7" s="443">
        <v>83824</v>
      </c>
      <c r="Y7" s="444">
        <v>83824</v>
      </c>
    </row>
    <row r="8" spans="1:25" ht="20.100000000000001" customHeight="1" x14ac:dyDescent="0.35">
      <c r="A8" s="398" t="s">
        <v>15</v>
      </c>
      <c r="B8" s="416" t="s">
        <v>16</v>
      </c>
      <c r="C8" s="551" t="s">
        <v>428</v>
      </c>
      <c r="D8" s="443">
        <v>86317</v>
      </c>
      <c r="E8" s="443">
        <v>86317</v>
      </c>
      <c r="F8" s="443">
        <v>90264</v>
      </c>
      <c r="G8" s="443">
        <v>90264</v>
      </c>
      <c r="H8" s="443">
        <v>94966</v>
      </c>
      <c r="I8" s="443">
        <v>94966</v>
      </c>
      <c r="J8" s="443">
        <v>98917</v>
      </c>
      <c r="K8" s="443">
        <v>98917</v>
      </c>
      <c r="L8" s="443">
        <v>103950</v>
      </c>
      <c r="M8" s="443">
        <v>103950</v>
      </c>
      <c r="N8" s="443">
        <v>107895</v>
      </c>
      <c r="O8" s="443">
        <v>107895</v>
      </c>
      <c r="P8" s="443">
        <v>115658</v>
      </c>
      <c r="Q8" s="443">
        <v>115658</v>
      </c>
      <c r="R8" s="443">
        <v>116591</v>
      </c>
      <c r="S8" s="443">
        <v>116591</v>
      </c>
      <c r="T8" s="443">
        <v>120387</v>
      </c>
      <c r="U8" s="444">
        <v>120387</v>
      </c>
      <c r="V8" s="443">
        <v>122117</v>
      </c>
      <c r="W8" s="444">
        <v>122117</v>
      </c>
      <c r="X8" s="443">
        <v>124531</v>
      </c>
      <c r="Y8" s="444">
        <v>124531</v>
      </c>
    </row>
    <row r="9" spans="1:25" ht="20.100000000000001" customHeight="1" x14ac:dyDescent="0.35">
      <c r="A9" s="398" t="s">
        <v>15</v>
      </c>
      <c r="B9" s="416" t="s">
        <v>17</v>
      </c>
      <c r="C9" s="551" t="s">
        <v>153</v>
      </c>
      <c r="D9" s="443">
        <v>40051</v>
      </c>
      <c r="E9" s="443">
        <v>52296</v>
      </c>
      <c r="F9" s="443">
        <v>40026</v>
      </c>
      <c r="G9" s="443">
        <v>52271</v>
      </c>
      <c r="H9" s="443">
        <v>40065</v>
      </c>
      <c r="I9" s="443">
        <v>52310</v>
      </c>
      <c r="J9" s="443">
        <v>40016</v>
      </c>
      <c r="K9" s="443">
        <v>52261</v>
      </c>
      <c r="L9" s="443">
        <v>40889</v>
      </c>
      <c r="M9" s="443">
        <v>53134</v>
      </c>
      <c r="N9" s="443">
        <v>41802</v>
      </c>
      <c r="O9" s="443">
        <v>54047</v>
      </c>
      <c r="P9" s="443">
        <v>43014</v>
      </c>
      <c r="Q9" s="443">
        <v>55259</v>
      </c>
      <c r="R9" s="443">
        <v>44011</v>
      </c>
      <c r="S9" s="443">
        <v>56256</v>
      </c>
      <c r="T9" s="443">
        <v>44950</v>
      </c>
      <c r="U9" s="444">
        <v>57195</v>
      </c>
      <c r="V9" s="443">
        <v>45906</v>
      </c>
      <c r="W9" s="444">
        <v>58151</v>
      </c>
      <c r="X9" s="443">
        <v>46902</v>
      </c>
      <c r="Y9" s="444">
        <v>59147</v>
      </c>
    </row>
    <row r="10" spans="1:25" ht="20.100000000000001" customHeight="1" x14ac:dyDescent="0.35">
      <c r="A10" s="398" t="s">
        <v>15</v>
      </c>
      <c r="B10" s="416" t="s">
        <v>18</v>
      </c>
      <c r="C10" s="551" t="s">
        <v>153</v>
      </c>
      <c r="D10" s="443">
        <v>38850</v>
      </c>
      <c r="E10" s="443">
        <v>48050</v>
      </c>
      <c r="F10" s="443">
        <v>39024</v>
      </c>
      <c r="G10" s="443">
        <v>48225</v>
      </c>
      <c r="H10" s="443">
        <v>39423</v>
      </c>
      <c r="I10" s="443">
        <v>48624</v>
      </c>
      <c r="J10" s="443">
        <v>39797</v>
      </c>
      <c r="K10" s="443">
        <v>48998</v>
      </c>
      <c r="L10" s="443">
        <v>41253</v>
      </c>
      <c r="M10" s="443">
        <v>50303</v>
      </c>
      <c r="N10" s="443">
        <v>41748</v>
      </c>
      <c r="O10" s="443">
        <v>50798</v>
      </c>
      <c r="P10" s="443">
        <v>43001</v>
      </c>
      <c r="Q10" s="443">
        <v>52399</v>
      </c>
      <c r="R10" s="443">
        <v>43816</v>
      </c>
      <c r="S10" s="443">
        <v>53592</v>
      </c>
      <c r="T10" s="443">
        <v>45045</v>
      </c>
      <c r="U10" s="444">
        <v>55238</v>
      </c>
      <c r="V10" s="443">
        <v>46094</v>
      </c>
      <c r="W10" s="444">
        <v>56737</v>
      </c>
      <c r="X10" s="443">
        <v>47221</v>
      </c>
      <c r="Y10" s="444">
        <v>58356</v>
      </c>
    </row>
    <row r="11" spans="1:25" ht="20.100000000000001" customHeight="1" x14ac:dyDescent="0.35">
      <c r="A11" s="398" t="s">
        <v>15</v>
      </c>
      <c r="B11" s="416" t="s">
        <v>19</v>
      </c>
      <c r="C11" s="551" t="s">
        <v>428</v>
      </c>
      <c r="D11" s="443">
        <v>74259</v>
      </c>
      <c r="E11" s="443">
        <v>74259</v>
      </c>
      <c r="F11" s="443">
        <v>75651</v>
      </c>
      <c r="G11" s="443">
        <v>75651</v>
      </c>
      <c r="H11" s="443">
        <v>80253</v>
      </c>
      <c r="I11" s="443">
        <v>80253</v>
      </c>
      <c r="J11" s="443">
        <v>83826</v>
      </c>
      <c r="K11" s="443">
        <v>83826</v>
      </c>
      <c r="L11" s="443">
        <v>87108</v>
      </c>
      <c r="M11" s="443">
        <v>87108</v>
      </c>
      <c r="N11" s="443">
        <v>90629</v>
      </c>
      <c r="O11" s="443">
        <v>90629</v>
      </c>
      <c r="P11" s="443">
        <v>94300</v>
      </c>
      <c r="Q11" s="443">
        <v>94300</v>
      </c>
      <c r="R11" s="443">
        <v>94570</v>
      </c>
      <c r="S11" s="443">
        <v>94570</v>
      </c>
      <c r="T11" s="443">
        <v>97852</v>
      </c>
      <c r="U11" s="444">
        <v>97852</v>
      </c>
      <c r="V11" s="443">
        <v>101302</v>
      </c>
      <c r="W11" s="444">
        <v>101302</v>
      </c>
      <c r="X11" s="443">
        <v>103318</v>
      </c>
      <c r="Y11" s="444">
        <v>103318</v>
      </c>
    </row>
    <row r="12" spans="1:25" ht="20.100000000000001" customHeight="1" x14ac:dyDescent="0.35">
      <c r="A12" s="398" t="s">
        <v>15</v>
      </c>
      <c r="B12" s="416" t="s">
        <v>20</v>
      </c>
      <c r="C12" s="551" t="s">
        <v>428</v>
      </c>
      <c r="D12" s="443">
        <v>54429</v>
      </c>
      <c r="E12" s="443">
        <v>54429</v>
      </c>
      <c r="F12" s="443">
        <v>56955</v>
      </c>
      <c r="G12" s="443">
        <v>56955</v>
      </c>
      <c r="H12" s="443">
        <v>63870</v>
      </c>
      <c r="I12" s="443">
        <v>63870</v>
      </c>
      <c r="J12" s="443">
        <v>65966</v>
      </c>
      <c r="K12" s="443">
        <v>65966</v>
      </c>
      <c r="L12" s="443">
        <v>67976</v>
      </c>
      <c r="M12" s="443">
        <v>67976</v>
      </c>
      <c r="N12" s="443">
        <v>63705</v>
      </c>
      <c r="O12" s="443">
        <v>63705</v>
      </c>
      <c r="P12" s="443">
        <v>71189</v>
      </c>
      <c r="Q12" s="443">
        <v>71189</v>
      </c>
      <c r="R12" s="443">
        <v>74667</v>
      </c>
      <c r="S12" s="443">
        <v>74667</v>
      </c>
      <c r="T12" s="443">
        <v>75302</v>
      </c>
      <c r="U12" s="444">
        <v>75302</v>
      </c>
      <c r="V12" s="443">
        <v>75302</v>
      </c>
      <c r="W12" s="444">
        <v>75302</v>
      </c>
      <c r="X12" s="443">
        <v>75302</v>
      </c>
      <c r="Y12" s="444">
        <v>75302</v>
      </c>
    </row>
    <row r="13" spans="1:25" ht="20.100000000000001" customHeight="1" x14ac:dyDescent="0.35">
      <c r="A13" s="398" t="s">
        <v>15</v>
      </c>
      <c r="B13" s="416" t="s">
        <v>21</v>
      </c>
      <c r="C13" s="551" t="s">
        <v>428</v>
      </c>
      <c r="D13" s="443">
        <v>58365</v>
      </c>
      <c r="E13" s="443">
        <v>58365</v>
      </c>
      <c r="F13" s="443">
        <v>60990</v>
      </c>
      <c r="G13" s="443">
        <v>60990</v>
      </c>
      <c r="H13" s="443">
        <v>63365</v>
      </c>
      <c r="I13" s="443">
        <v>63365</v>
      </c>
      <c r="J13" s="443">
        <v>64910</v>
      </c>
      <c r="K13" s="443">
        <v>64910</v>
      </c>
      <c r="L13" s="443">
        <v>66918</v>
      </c>
      <c r="M13" s="443">
        <v>66918</v>
      </c>
      <c r="N13" s="443">
        <v>69015</v>
      </c>
      <c r="O13" s="443">
        <v>69015</v>
      </c>
      <c r="P13" s="443">
        <v>71225</v>
      </c>
      <c r="Q13" s="443">
        <v>71225</v>
      </c>
      <c r="R13" s="443">
        <v>73785</v>
      </c>
      <c r="S13" s="443">
        <v>73785</v>
      </c>
      <c r="T13" s="443">
        <v>76365</v>
      </c>
      <c r="U13" s="444">
        <v>76365</v>
      </c>
      <c r="V13" s="443">
        <v>76365</v>
      </c>
      <c r="W13" s="444">
        <v>76365</v>
      </c>
      <c r="X13" s="443">
        <v>78270</v>
      </c>
      <c r="Y13" s="444">
        <v>78270</v>
      </c>
    </row>
    <row r="14" spans="1:25" ht="20.100000000000001" customHeight="1" x14ac:dyDescent="0.35">
      <c r="A14" s="398" t="s">
        <v>22</v>
      </c>
      <c r="B14" s="416" t="s">
        <v>23</v>
      </c>
      <c r="C14" s="551" t="s">
        <v>153</v>
      </c>
      <c r="D14" s="443">
        <v>27089</v>
      </c>
      <c r="E14" s="443">
        <v>52392</v>
      </c>
      <c r="F14" s="443">
        <v>29473</v>
      </c>
      <c r="G14" s="443">
        <v>54776</v>
      </c>
      <c r="H14" s="443">
        <v>31494</v>
      </c>
      <c r="I14" s="443">
        <v>56797</v>
      </c>
      <c r="J14" s="443">
        <v>32730</v>
      </c>
      <c r="K14" s="443">
        <v>58033</v>
      </c>
      <c r="L14" s="443">
        <v>33949</v>
      </c>
      <c r="M14" s="443">
        <v>59252</v>
      </c>
      <c r="N14" s="443">
        <v>35199</v>
      </c>
      <c r="O14" s="443">
        <v>60502</v>
      </c>
      <c r="P14" s="443">
        <v>36824</v>
      </c>
      <c r="Q14" s="443">
        <v>62127</v>
      </c>
      <c r="R14" s="443">
        <v>38165</v>
      </c>
      <c r="S14" s="443">
        <v>63467</v>
      </c>
      <c r="T14" s="443">
        <v>39248</v>
      </c>
      <c r="U14" s="444">
        <v>64551</v>
      </c>
      <c r="V14" s="443">
        <v>40605</v>
      </c>
      <c r="W14" s="444">
        <v>65908</v>
      </c>
      <c r="X14" s="443">
        <v>41809</v>
      </c>
      <c r="Y14" s="444">
        <v>67112</v>
      </c>
    </row>
    <row r="15" spans="1:25" ht="20.100000000000001" customHeight="1" x14ac:dyDescent="0.35">
      <c r="A15" s="398" t="s">
        <v>24</v>
      </c>
      <c r="B15" s="416" t="s">
        <v>25</v>
      </c>
      <c r="C15" s="551" t="s">
        <v>153</v>
      </c>
      <c r="D15" s="443">
        <v>27496</v>
      </c>
      <c r="E15" s="443">
        <v>55372</v>
      </c>
      <c r="F15" s="443">
        <v>28611</v>
      </c>
      <c r="G15" s="443">
        <v>57602</v>
      </c>
      <c r="H15" s="443">
        <v>30549</v>
      </c>
      <c r="I15" s="443">
        <v>60990</v>
      </c>
      <c r="J15" s="443">
        <v>32263</v>
      </c>
      <c r="K15" s="443">
        <v>64226</v>
      </c>
      <c r="L15" s="443">
        <v>33022</v>
      </c>
      <c r="M15" s="443">
        <v>66263</v>
      </c>
      <c r="N15" s="443">
        <v>34008</v>
      </c>
      <c r="O15" s="443">
        <v>68580</v>
      </c>
      <c r="P15" s="443">
        <v>34008</v>
      </c>
      <c r="Q15" s="443">
        <v>68580</v>
      </c>
      <c r="R15" s="443">
        <v>37137</v>
      </c>
      <c r="S15" s="443">
        <v>74891</v>
      </c>
      <c r="T15" s="443">
        <v>38437</v>
      </c>
      <c r="U15" s="444">
        <v>76191</v>
      </c>
      <c r="V15" s="443">
        <v>39782</v>
      </c>
      <c r="W15" s="444">
        <v>77536</v>
      </c>
      <c r="X15" s="443">
        <v>41569</v>
      </c>
      <c r="Y15" s="444">
        <v>80375</v>
      </c>
    </row>
    <row r="16" spans="1:25" ht="20.100000000000001" customHeight="1" x14ac:dyDescent="0.35">
      <c r="A16" s="398" t="s">
        <v>26</v>
      </c>
      <c r="B16" s="416" t="s">
        <v>27</v>
      </c>
      <c r="C16" s="551" t="s">
        <v>428</v>
      </c>
      <c r="D16" s="443">
        <v>33256</v>
      </c>
      <c r="E16" s="443">
        <v>33256</v>
      </c>
      <c r="F16" s="443">
        <v>39041</v>
      </c>
      <c r="G16" s="443">
        <v>39041</v>
      </c>
      <c r="H16" s="443">
        <v>38303</v>
      </c>
      <c r="I16" s="443">
        <v>38303</v>
      </c>
      <c r="J16" s="443">
        <v>43864</v>
      </c>
      <c r="K16" s="443">
        <v>43864</v>
      </c>
      <c r="L16" s="443">
        <v>43864</v>
      </c>
      <c r="M16" s="443">
        <v>43864</v>
      </c>
      <c r="N16" s="443">
        <v>44120</v>
      </c>
      <c r="O16" s="443">
        <v>44120</v>
      </c>
      <c r="P16" s="443">
        <v>22770</v>
      </c>
      <c r="Q16" s="443">
        <v>22770</v>
      </c>
      <c r="R16" s="443">
        <v>39339</v>
      </c>
      <c r="S16" s="443">
        <v>44206</v>
      </c>
      <c r="T16" s="443">
        <v>45262</v>
      </c>
      <c r="U16" s="444">
        <v>45262</v>
      </c>
      <c r="V16" s="443">
        <v>43048</v>
      </c>
      <c r="W16" s="444">
        <v>43048</v>
      </c>
      <c r="X16" s="443">
        <v>45016</v>
      </c>
      <c r="Y16" s="444">
        <v>45016</v>
      </c>
    </row>
    <row r="17" spans="1:25" ht="20.100000000000001" customHeight="1" x14ac:dyDescent="0.35">
      <c r="A17" s="398" t="s">
        <v>28</v>
      </c>
      <c r="B17" s="416" t="s">
        <v>29</v>
      </c>
      <c r="C17" s="551" t="s">
        <v>153</v>
      </c>
      <c r="D17" s="443">
        <v>30736</v>
      </c>
      <c r="E17" s="443">
        <v>57218</v>
      </c>
      <c r="F17" s="443">
        <v>35170</v>
      </c>
      <c r="G17" s="443">
        <v>61651</v>
      </c>
      <c r="H17" s="443">
        <v>41560</v>
      </c>
      <c r="I17" s="443">
        <v>66780</v>
      </c>
      <c r="J17" s="443">
        <v>41628</v>
      </c>
      <c r="K17" s="443">
        <v>68110</v>
      </c>
      <c r="L17" s="443">
        <v>45874</v>
      </c>
      <c r="M17" s="443">
        <v>72352</v>
      </c>
      <c r="N17" s="443">
        <v>41720</v>
      </c>
      <c r="O17" s="443">
        <v>68202</v>
      </c>
      <c r="P17" s="443">
        <v>41720</v>
      </c>
      <c r="Q17" s="443">
        <v>68200</v>
      </c>
      <c r="R17" s="443">
        <v>41720</v>
      </c>
      <c r="S17" s="443">
        <v>68200</v>
      </c>
      <c r="T17" s="443">
        <v>41720</v>
      </c>
      <c r="U17" s="444">
        <v>68200</v>
      </c>
      <c r="V17" s="443">
        <v>41720</v>
      </c>
      <c r="W17" s="444">
        <v>64200</v>
      </c>
      <c r="X17" s="443">
        <v>41720</v>
      </c>
      <c r="Y17" s="444">
        <v>68200</v>
      </c>
    </row>
    <row r="18" spans="1:25" ht="20.100000000000001" customHeight="1" x14ac:dyDescent="0.35">
      <c r="A18" s="398" t="s">
        <v>28</v>
      </c>
      <c r="B18" s="416" t="s">
        <v>30</v>
      </c>
      <c r="C18" s="551" t="s">
        <v>428</v>
      </c>
      <c r="D18" s="443">
        <v>47044</v>
      </c>
      <c r="E18" s="443">
        <v>49846</v>
      </c>
      <c r="F18" s="443">
        <v>54220</v>
      </c>
      <c r="G18" s="443">
        <v>55820</v>
      </c>
      <c r="H18" s="443">
        <v>56642</v>
      </c>
      <c r="I18" s="443">
        <v>58316</v>
      </c>
      <c r="J18" s="443">
        <v>59894</v>
      </c>
      <c r="K18" s="443">
        <v>60760</v>
      </c>
      <c r="L18" s="443">
        <v>63545</v>
      </c>
      <c r="M18" s="443">
        <v>64045</v>
      </c>
      <c r="N18" s="443">
        <v>64792</v>
      </c>
      <c r="O18" s="443">
        <v>65301</v>
      </c>
      <c r="P18" s="443">
        <v>66534</v>
      </c>
      <c r="Q18" s="443">
        <v>67284</v>
      </c>
      <c r="R18" s="443">
        <v>68294</v>
      </c>
      <c r="S18" s="443">
        <v>69064</v>
      </c>
      <c r="T18" s="443">
        <v>70449</v>
      </c>
      <c r="U18" s="444">
        <v>71242</v>
      </c>
      <c r="V18" s="443">
        <v>72323</v>
      </c>
      <c r="W18" s="444">
        <v>73132</v>
      </c>
      <c r="X18" s="443">
        <v>73723</v>
      </c>
      <c r="Y18" s="444">
        <v>74548</v>
      </c>
    </row>
    <row r="19" spans="1:25" ht="20.100000000000001" customHeight="1" x14ac:dyDescent="0.35">
      <c r="A19" s="398" t="s">
        <v>28</v>
      </c>
      <c r="B19" s="416" t="s">
        <v>250</v>
      </c>
      <c r="C19" s="551" t="s">
        <v>428</v>
      </c>
      <c r="D19" s="443">
        <v>0</v>
      </c>
      <c r="E19" s="443">
        <v>0</v>
      </c>
      <c r="F19" s="443">
        <v>48900</v>
      </c>
      <c r="G19" s="443">
        <v>48900</v>
      </c>
      <c r="H19" s="443">
        <v>48900</v>
      </c>
      <c r="I19" s="443">
        <v>48900</v>
      </c>
      <c r="J19" s="443">
        <v>49380</v>
      </c>
      <c r="K19" s="443">
        <v>49380</v>
      </c>
      <c r="L19" s="443">
        <v>49865</v>
      </c>
      <c r="M19" s="443">
        <v>49865</v>
      </c>
      <c r="N19" s="443">
        <v>50600</v>
      </c>
      <c r="O19" s="443">
        <v>50600</v>
      </c>
      <c r="P19" s="443">
        <v>51645</v>
      </c>
      <c r="Q19" s="443">
        <v>51645</v>
      </c>
      <c r="R19" s="443">
        <v>52915</v>
      </c>
      <c r="S19" s="443">
        <v>52915</v>
      </c>
      <c r="T19" s="443">
        <v>54525</v>
      </c>
      <c r="U19" s="444">
        <v>54525</v>
      </c>
      <c r="V19" s="443">
        <v>56130</v>
      </c>
      <c r="W19" s="444">
        <v>56130</v>
      </c>
      <c r="X19" s="443">
        <v>56935</v>
      </c>
      <c r="Y19" s="444">
        <v>56935</v>
      </c>
    </row>
    <row r="20" spans="1:25" ht="20.100000000000001" customHeight="1" x14ac:dyDescent="0.35">
      <c r="A20" s="398" t="s">
        <v>31</v>
      </c>
      <c r="B20" s="416" t="s">
        <v>32</v>
      </c>
      <c r="C20" s="551" t="s">
        <v>153</v>
      </c>
      <c r="D20" s="443">
        <v>24003</v>
      </c>
      <c r="E20" s="443">
        <v>24003</v>
      </c>
      <c r="F20" s="443">
        <v>25219</v>
      </c>
      <c r="G20" s="443">
        <v>70957</v>
      </c>
      <c r="H20" s="443">
        <v>28405</v>
      </c>
      <c r="I20" s="443">
        <v>70711</v>
      </c>
      <c r="J20" s="443">
        <v>29829</v>
      </c>
      <c r="K20" s="443">
        <v>71085</v>
      </c>
      <c r="L20" s="443">
        <v>30495</v>
      </c>
      <c r="M20" s="443">
        <v>71205</v>
      </c>
      <c r="N20" s="443">
        <v>30180</v>
      </c>
      <c r="O20" s="443">
        <v>70890</v>
      </c>
      <c r="P20" s="443">
        <v>31326</v>
      </c>
      <c r="Q20" s="443">
        <v>72036</v>
      </c>
      <c r="R20" s="443">
        <v>28291</v>
      </c>
      <c r="S20" s="443">
        <v>65607</v>
      </c>
      <c r="T20" s="443">
        <v>28291</v>
      </c>
      <c r="U20" s="444">
        <v>65607</v>
      </c>
      <c r="V20" s="443">
        <v>28669</v>
      </c>
      <c r="W20" s="444">
        <v>67103</v>
      </c>
      <c r="X20" s="443">
        <v>27869</v>
      </c>
      <c r="Y20" s="444">
        <v>65141</v>
      </c>
    </row>
    <row r="21" spans="1:25" ht="20.100000000000001" customHeight="1" x14ac:dyDescent="0.35">
      <c r="A21" s="398" t="s">
        <v>33</v>
      </c>
      <c r="B21" s="416" t="s">
        <v>34</v>
      </c>
      <c r="C21" s="551" t="s">
        <v>153</v>
      </c>
      <c r="D21" s="443">
        <v>31656</v>
      </c>
      <c r="E21" s="443">
        <v>84456</v>
      </c>
      <c r="F21" s="443">
        <v>32709</v>
      </c>
      <c r="G21" s="443">
        <v>88149</v>
      </c>
      <c r="H21" s="443">
        <v>33585</v>
      </c>
      <c r="I21" s="443">
        <v>90689</v>
      </c>
      <c r="J21" s="443">
        <v>33634</v>
      </c>
      <c r="K21" s="443">
        <v>90738</v>
      </c>
      <c r="L21" s="443">
        <v>34243</v>
      </c>
      <c r="M21" s="443">
        <v>72105</v>
      </c>
      <c r="N21" s="443">
        <v>30912</v>
      </c>
      <c r="O21" s="443">
        <v>68774</v>
      </c>
      <c r="P21" s="443">
        <v>42973</v>
      </c>
      <c r="Q21" s="443">
        <v>90637</v>
      </c>
      <c r="R21" s="443">
        <v>43855</v>
      </c>
      <c r="S21" s="443">
        <v>91519</v>
      </c>
      <c r="T21" s="443">
        <v>43878</v>
      </c>
      <c r="U21" s="444">
        <v>43878</v>
      </c>
      <c r="V21" s="443">
        <v>43878</v>
      </c>
      <c r="W21" s="444">
        <v>43878</v>
      </c>
      <c r="X21" s="443">
        <v>43878</v>
      </c>
      <c r="Y21" s="444">
        <v>43878</v>
      </c>
    </row>
    <row r="22" spans="1:25" ht="20.100000000000001" customHeight="1" x14ac:dyDescent="0.35">
      <c r="A22" s="398" t="s">
        <v>33</v>
      </c>
      <c r="B22" s="416" t="s">
        <v>35</v>
      </c>
      <c r="C22" s="551" t="s">
        <v>153</v>
      </c>
      <c r="D22" s="443">
        <v>30930</v>
      </c>
      <c r="E22" s="443">
        <v>55542</v>
      </c>
      <c r="F22" s="443">
        <v>33060</v>
      </c>
      <c r="G22" s="443">
        <v>57598</v>
      </c>
      <c r="H22" s="443">
        <v>32780</v>
      </c>
      <c r="I22" s="443">
        <v>56730</v>
      </c>
      <c r="J22" s="443">
        <v>34292</v>
      </c>
      <c r="K22" s="443">
        <v>58960</v>
      </c>
      <c r="L22" s="443">
        <v>34900</v>
      </c>
      <c r="M22" s="443">
        <v>60300</v>
      </c>
      <c r="N22" s="443">
        <v>36792</v>
      </c>
      <c r="O22" s="443">
        <v>62958</v>
      </c>
      <c r="P22" s="443">
        <v>37472</v>
      </c>
      <c r="Q22" s="443">
        <v>64162</v>
      </c>
      <c r="R22" s="443">
        <v>38066</v>
      </c>
      <c r="S22" s="443">
        <v>65184</v>
      </c>
      <c r="T22" s="443">
        <v>39420</v>
      </c>
      <c r="U22" s="444">
        <v>67216</v>
      </c>
      <c r="V22" s="443">
        <v>22504</v>
      </c>
      <c r="W22" s="444">
        <v>36754</v>
      </c>
      <c r="X22" s="443">
        <v>40398</v>
      </c>
      <c r="Y22" s="444">
        <v>68888</v>
      </c>
    </row>
    <row r="23" spans="1:25" ht="20.100000000000001" customHeight="1" x14ac:dyDescent="0.35">
      <c r="A23" s="398" t="s">
        <v>33</v>
      </c>
      <c r="B23" s="416" t="s">
        <v>36</v>
      </c>
      <c r="C23" s="551" t="s">
        <v>428</v>
      </c>
      <c r="D23" s="443">
        <v>75071</v>
      </c>
      <c r="E23" s="443">
        <v>75071</v>
      </c>
      <c r="F23" s="443">
        <v>74435</v>
      </c>
      <c r="G23" s="443">
        <v>74435</v>
      </c>
      <c r="H23" s="443">
        <v>64413</v>
      </c>
      <c r="I23" s="443">
        <v>64413</v>
      </c>
      <c r="J23" s="443">
        <v>67624</v>
      </c>
      <c r="K23" s="443">
        <v>67624</v>
      </c>
      <c r="L23" s="443">
        <v>70639</v>
      </c>
      <c r="M23" s="443">
        <v>70639</v>
      </c>
      <c r="N23" s="443">
        <v>73635</v>
      </c>
      <c r="O23" s="443">
        <v>73635</v>
      </c>
      <c r="P23" s="443">
        <v>77328</v>
      </c>
      <c r="Q23" s="443">
        <v>77328</v>
      </c>
      <c r="R23" s="443">
        <v>79858</v>
      </c>
      <c r="S23" s="443">
        <v>79858</v>
      </c>
      <c r="T23" s="443">
        <v>82835</v>
      </c>
      <c r="U23" s="444">
        <v>82835</v>
      </c>
      <c r="V23" s="443">
        <v>82835</v>
      </c>
      <c r="W23" s="444">
        <v>82835</v>
      </c>
      <c r="X23" s="443">
        <v>85931</v>
      </c>
      <c r="Y23" s="444">
        <v>85931</v>
      </c>
    </row>
    <row r="24" spans="1:25" ht="20.100000000000001" customHeight="1" x14ac:dyDescent="0.35">
      <c r="A24" s="398" t="s">
        <v>37</v>
      </c>
      <c r="B24" s="416" t="s">
        <v>38</v>
      </c>
      <c r="C24" s="551" t="s">
        <v>153</v>
      </c>
      <c r="D24" s="443">
        <v>29040</v>
      </c>
      <c r="E24" s="443">
        <v>60610</v>
      </c>
      <c r="F24" s="443">
        <v>30644</v>
      </c>
      <c r="G24" s="443">
        <v>63792</v>
      </c>
      <c r="H24" s="443">
        <v>31250</v>
      </c>
      <c r="I24" s="443">
        <v>65061</v>
      </c>
      <c r="J24" s="443">
        <v>31869</v>
      </c>
      <c r="K24" s="443">
        <v>66356</v>
      </c>
      <c r="L24" s="443">
        <v>34680</v>
      </c>
      <c r="M24" s="443">
        <v>74313</v>
      </c>
      <c r="N24" s="443">
        <v>35262</v>
      </c>
      <c r="O24" s="443">
        <v>76710</v>
      </c>
      <c r="P24" s="443">
        <v>34011</v>
      </c>
      <c r="Q24" s="443">
        <v>74258</v>
      </c>
      <c r="R24" s="443">
        <v>35023</v>
      </c>
      <c r="S24" s="443">
        <v>77587</v>
      </c>
      <c r="T24" s="443">
        <v>37265</v>
      </c>
      <c r="U24" s="444">
        <v>82383</v>
      </c>
      <c r="V24" s="443">
        <v>41716</v>
      </c>
      <c r="W24" s="444">
        <v>93156</v>
      </c>
      <c r="X24" s="443">
        <v>42366</v>
      </c>
      <c r="Y24" s="444">
        <v>94065</v>
      </c>
    </row>
    <row r="25" spans="1:25" ht="20.100000000000001" customHeight="1" x14ac:dyDescent="0.35">
      <c r="A25" s="398" t="s">
        <v>39</v>
      </c>
      <c r="B25" s="416" t="s">
        <v>40</v>
      </c>
      <c r="C25" s="551" t="s">
        <v>153</v>
      </c>
      <c r="D25" s="443">
        <v>35065</v>
      </c>
      <c r="E25" s="443">
        <v>56445</v>
      </c>
      <c r="F25" s="443">
        <v>36370</v>
      </c>
      <c r="G25" s="443">
        <v>58552</v>
      </c>
      <c r="H25" s="443">
        <v>40462</v>
      </c>
      <c r="I25" s="443">
        <v>63220</v>
      </c>
      <c r="J25" s="443">
        <v>41187</v>
      </c>
      <c r="K25" s="443">
        <v>64353</v>
      </c>
      <c r="L25" s="443">
        <v>41695</v>
      </c>
      <c r="M25" s="443">
        <v>65357</v>
      </c>
      <c r="N25" s="443">
        <v>43247</v>
      </c>
      <c r="O25" s="443">
        <v>67367</v>
      </c>
      <c r="P25" s="443">
        <v>45509</v>
      </c>
      <c r="Q25" s="443">
        <v>71181</v>
      </c>
      <c r="R25" s="443">
        <v>47879</v>
      </c>
      <c r="S25" s="443">
        <v>74065</v>
      </c>
      <c r="T25" s="443">
        <v>61355</v>
      </c>
      <c r="U25" s="444">
        <v>89493</v>
      </c>
      <c r="V25" s="443">
        <v>50792</v>
      </c>
      <c r="W25" s="444">
        <v>75930</v>
      </c>
      <c r="X25" s="443">
        <v>52542</v>
      </c>
      <c r="Y25" s="444">
        <v>77680</v>
      </c>
    </row>
    <row r="26" spans="1:25" ht="20.100000000000001" customHeight="1" x14ac:dyDescent="0.35">
      <c r="A26" s="398" t="s">
        <v>41</v>
      </c>
      <c r="B26" s="416" t="s">
        <v>42</v>
      </c>
      <c r="C26" s="551" t="s">
        <v>153</v>
      </c>
      <c r="D26" s="443">
        <v>26857</v>
      </c>
      <c r="E26" s="443">
        <v>54807</v>
      </c>
      <c r="F26" s="443">
        <v>28458</v>
      </c>
      <c r="G26" s="443">
        <v>58086</v>
      </c>
      <c r="H26" s="443">
        <v>29308</v>
      </c>
      <c r="I26" s="443">
        <v>59822</v>
      </c>
      <c r="J26" s="443">
        <v>30188</v>
      </c>
      <c r="K26" s="443">
        <v>61628</v>
      </c>
      <c r="L26" s="443">
        <v>31088</v>
      </c>
      <c r="M26" s="443">
        <v>63472</v>
      </c>
      <c r="N26" s="443">
        <v>32030</v>
      </c>
      <c r="O26" s="443">
        <v>65386</v>
      </c>
      <c r="P26" s="443">
        <v>33308</v>
      </c>
      <c r="Q26" s="443">
        <v>69634</v>
      </c>
      <c r="R26" s="443">
        <v>34246</v>
      </c>
      <c r="S26" s="443">
        <v>72344</v>
      </c>
      <c r="T26" s="443">
        <v>35228</v>
      </c>
      <c r="U26" s="444">
        <v>75178</v>
      </c>
      <c r="V26" s="443">
        <v>35584</v>
      </c>
      <c r="W26" s="444">
        <v>76684</v>
      </c>
      <c r="X26" s="443">
        <v>35938</v>
      </c>
      <c r="Y26" s="444">
        <v>77450</v>
      </c>
    </row>
    <row r="27" spans="1:25" ht="20.100000000000001" customHeight="1" x14ac:dyDescent="0.35">
      <c r="A27" s="398" t="s">
        <v>41</v>
      </c>
      <c r="B27" s="416" t="s">
        <v>43</v>
      </c>
      <c r="C27" s="551" t="s">
        <v>153</v>
      </c>
      <c r="D27" s="443">
        <v>31700</v>
      </c>
      <c r="E27" s="443">
        <v>60876</v>
      </c>
      <c r="F27" s="443">
        <v>26430</v>
      </c>
      <c r="G27" s="443">
        <v>55606</v>
      </c>
      <c r="H27" s="443">
        <v>28546</v>
      </c>
      <c r="I27" s="443">
        <v>59500</v>
      </c>
      <c r="J27" s="443">
        <v>30168</v>
      </c>
      <c r="K27" s="443">
        <v>62670</v>
      </c>
      <c r="L27" s="443">
        <v>31066</v>
      </c>
      <c r="M27" s="443">
        <v>64544</v>
      </c>
      <c r="N27" s="443">
        <v>32608</v>
      </c>
      <c r="O27" s="443">
        <v>67760</v>
      </c>
      <c r="P27" s="443">
        <v>32608</v>
      </c>
      <c r="Q27" s="443">
        <v>67760</v>
      </c>
      <c r="R27" s="443">
        <v>33854</v>
      </c>
      <c r="S27" s="443">
        <v>70412</v>
      </c>
      <c r="T27" s="443">
        <v>34694</v>
      </c>
      <c r="U27" s="444">
        <v>72166</v>
      </c>
      <c r="V27" s="443">
        <v>35835</v>
      </c>
      <c r="W27" s="444">
        <v>74431</v>
      </c>
      <c r="X27" s="443">
        <v>36438</v>
      </c>
      <c r="Y27" s="444">
        <v>75804</v>
      </c>
    </row>
    <row r="28" spans="1:25" ht="20.100000000000001" customHeight="1" x14ac:dyDescent="0.35">
      <c r="A28" s="398" t="s">
        <v>44</v>
      </c>
      <c r="B28" s="416" t="s">
        <v>45</v>
      </c>
      <c r="C28" s="551" t="s">
        <v>153</v>
      </c>
      <c r="D28" s="443">
        <v>15316</v>
      </c>
      <c r="E28" s="443">
        <v>32391</v>
      </c>
      <c r="F28" s="443">
        <v>17613</v>
      </c>
      <c r="G28" s="443">
        <v>37250</v>
      </c>
      <c r="H28" s="443">
        <v>20375</v>
      </c>
      <c r="I28" s="443">
        <v>43838</v>
      </c>
      <c r="J28" s="443">
        <v>23431</v>
      </c>
      <c r="K28" s="443">
        <v>57100</v>
      </c>
      <c r="L28" s="443">
        <v>26946</v>
      </c>
      <c r="M28" s="443">
        <v>62713</v>
      </c>
      <c r="N28" s="443">
        <v>29916</v>
      </c>
      <c r="O28" s="443">
        <v>63870</v>
      </c>
      <c r="P28" s="443">
        <v>29916</v>
      </c>
      <c r="Q28" s="443">
        <v>63916</v>
      </c>
      <c r="R28" s="443">
        <v>34703</v>
      </c>
      <c r="S28" s="443">
        <v>64169</v>
      </c>
      <c r="T28" s="443">
        <v>35141</v>
      </c>
      <c r="U28" s="444">
        <v>63869</v>
      </c>
      <c r="V28" s="443">
        <v>35141</v>
      </c>
      <c r="W28" s="444">
        <v>63869</v>
      </c>
      <c r="X28" s="443">
        <v>35141</v>
      </c>
      <c r="Y28" s="444">
        <v>63869</v>
      </c>
    </row>
    <row r="29" spans="1:25" ht="20.100000000000001" customHeight="1" x14ac:dyDescent="0.35">
      <c r="A29" s="398" t="s">
        <v>46</v>
      </c>
      <c r="B29" s="416" t="s">
        <v>251</v>
      </c>
      <c r="C29" s="551" t="s">
        <v>428</v>
      </c>
      <c r="D29" s="443">
        <v>0</v>
      </c>
      <c r="E29" s="443">
        <v>0</v>
      </c>
      <c r="F29" s="443">
        <v>0</v>
      </c>
      <c r="G29" s="443">
        <v>0</v>
      </c>
      <c r="H29" s="443">
        <v>68730</v>
      </c>
      <c r="I29" s="443">
        <v>68730</v>
      </c>
      <c r="J29" s="443">
        <v>68730</v>
      </c>
      <c r="K29" s="443">
        <v>68730</v>
      </c>
      <c r="L29" s="443">
        <v>71540</v>
      </c>
      <c r="M29" s="443">
        <v>71540</v>
      </c>
      <c r="N29" s="443">
        <v>73040</v>
      </c>
      <c r="O29" s="443">
        <v>73040</v>
      </c>
      <c r="P29" s="443">
        <v>74590</v>
      </c>
      <c r="Q29" s="443">
        <v>74590</v>
      </c>
      <c r="R29" s="443">
        <v>76490</v>
      </c>
      <c r="S29" s="443">
        <v>76490</v>
      </c>
      <c r="T29" s="443">
        <v>75810</v>
      </c>
      <c r="U29" s="444">
        <v>75810</v>
      </c>
      <c r="V29" s="443">
        <v>77750</v>
      </c>
      <c r="W29" s="444">
        <v>77750</v>
      </c>
      <c r="X29" s="443">
        <v>79580</v>
      </c>
      <c r="Y29" s="444">
        <v>79580</v>
      </c>
    </row>
    <row r="30" spans="1:25" ht="20.100000000000001" customHeight="1" x14ac:dyDescent="0.35">
      <c r="A30" s="398" t="s">
        <v>48</v>
      </c>
      <c r="B30" s="416" t="s">
        <v>49</v>
      </c>
      <c r="C30" s="551" t="s">
        <v>153</v>
      </c>
      <c r="D30" s="443">
        <v>26544</v>
      </c>
      <c r="E30" s="443">
        <v>55979</v>
      </c>
      <c r="F30" s="443">
        <v>36645</v>
      </c>
      <c r="G30" s="443">
        <v>67846</v>
      </c>
      <c r="H30" s="443">
        <v>37893</v>
      </c>
      <c r="I30" s="443">
        <v>68770</v>
      </c>
      <c r="J30" s="443">
        <v>31566</v>
      </c>
      <c r="K30" s="443">
        <v>61331</v>
      </c>
      <c r="L30" s="443">
        <v>35521</v>
      </c>
      <c r="M30" s="443">
        <v>64441</v>
      </c>
      <c r="N30" s="443">
        <v>37269</v>
      </c>
      <c r="O30" s="443">
        <v>67635</v>
      </c>
      <c r="P30" s="443">
        <v>40075</v>
      </c>
      <c r="Q30" s="443">
        <v>72870</v>
      </c>
      <c r="R30" s="443">
        <v>41995</v>
      </c>
      <c r="S30" s="443">
        <v>76430</v>
      </c>
      <c r="T30" s="443">
        <v>43999</v>
      </c>
      <c r="U30" s="444">
        <v>80156</v>
      </c>
      <c r="V30" s="443">
        <v>43852</v>
      </c>
      <c r="W30" s="444">
        <v>80009</v>
      </c>
      <c r="X30" s="443">
        <v>46082</v>
      </c>
      <c r="Y30" s="444">
        <v>84047</v>
      </c>
    </row>
    <row r="31" spans="1:25" ht="20.100000000000001" customHeight="1" x14ac:dyDescent="0.35">
      <c r="A31" s="398" t="s">
        <v>50</v>
      </c>
      <c r="B31" s="416" t="s">
        <v>51</v>
      </c>
      <c r="C31" s="551" t="s">
        <v>428</v>
      </c>
      <c r="D31" s="443">
        <v>48023</v>
      </c>
      <c r="E31" s="443">
        <v>48023</v>
      </c>
      <c r="F31" s="443">
        <v>50427</v>
      </c>
      <c r="G31" s="443">
        <v>50427</v>
      </c>
      <c r="H31" s="443">
        <v>52227</v>
      </c>
      <c r="I31" s="443">
        <v>52227</v>
      </c>
      <c r="J31" s="443">
        <v>52652</v>
      </c>
      <c r="K31" s="443">
        <v>52652</v>
      </c>
      <c r="L31" s="443">
        <v>55977</v>
      </c>
      <c r="M31" s="443">
        <v>55977</v>
      </c>
      <c r="N31" s="443">
        <v>59615</v>
      </c>
      <c r="O31" s="443">
        <v>59615</v>
      </c>
      <c r="P31" s="443">
        <v>60660</v>
      </c>
      <c r="Q31" s="443">
        <v>60660</v>
      </c>
      <c r="R31" s="443">
        <v>62035</v>
      </c>
      <c r="S31" s="443">
        <v>62035</v>
      </c>
      <c r="T31" s="443">
        <v>63845</v>
      </c>
      <c r="U31" s="444">
        <v>63845</v>
      </c>
      <c r="V31" s="443">
        <v>65854</v>
      </c>
      <c r="W31" s="444">
        <v>65854</v>
      </c>
      <c r="X31" s="443">
        <v>67154</v>
      </c>
      <c r="Y31" s="444">
        <v>67154</v>
      </c>
    </row>
    <row r="32" spans="1:25" ht="20.100000000000001" customHeight="1" x14ac:dyDescent="0.35">
      <c r="A32" s="398" t="s">
        <v>50</v>
      </c>
      <c r="B32" s="416" t="s">
        <v>52</v>
      </c>
      <c r="C32" s="551" t="s">
        <v>428</v>
      </c>
      <c r="D32" s="443">
        <v>60241</v>
      </c>
      <c r="E32" s="443">
        <v>60241</v>
      </c>
      <c r="F32" s="443">
        <v>63314</v>
      </c>
      <c r="G32" s="443">
        <v>63314</v>
      </c>
      <c r="H32" s="443">
        <v>66184</v>
      </c>
      <c r="I32" s="443">
        <v>66184</v>
      </c>
      <c r="J32" s="443">
        <v>68698</v>
      </c>
      <c r="K32" s="443">
        <v>68698</v>
      </c>
      <c r="L32" s="443">
        <v>70700</v>
      </c>
      <c r="M32" s="443">
        <v>70700</v>
      </c>
      <c r="N32" s="443">
        <v>73200</v>
      </c>
      <c r="O32" s="443">
        <v>73200</v>
      </c>
      <c r="P32" s="443">
        <v>75700</v>
      </c>
      <c r="Q32" s="443">
        <v>75700</v>
      </c>
      <c r="R32" s="443">
        <v>78450</v>
      </c>
      <c r="S32" s="443">
        <v>78450</v>
      </c>
      <c r="T32" s="443">
        <v>81482</v>
      </c>
      <c r="U32" s="444">
        <v>81482</v>
      </c>
      <c r="V32" s="443">
        <v>84937</v>
      </c>
      <c r="W32" s="444">
        <v>84937</v>
      </c>
      <c r="X32" s="443">
        <v>87440</v>
      </c>
      <c r="Y32" s="444">
        <v>87440</v>
      </c>
    </row>
    <row r="33" spans="1:25" ht="20.100000000000001" customHeight="1" x14ac:dyDescent="0.35">
      <c r="A33" s="398" t="s">
        <v>50</v>
      </c>
      <c r="B33" s="416" t="s">
        <v>53</v>
      </c>
      <c r="C33" s="551" t="s">
        <v>428</v>
      </c>
      <c r="D33" s="443">
        <v>64773</v>
      </c>
      <c r="E33" s="443">
        <v>64773</v>
      </c>
      <c r="F33" s="443">
        <v>66131</v>
      </c>
      <c r="G33" s="443">
        <v>66131</v>
      </c>
      <c r="H33" s="443">
        <v>68209</v>
      </c>
      <c r="I33" s="443">
        <v>68209</v>
      </c>
      <c r="J33" s="443">
        <v>70349</v>
      </c>
      <c r="K33" s="443">
        <v>70349</v>
      </c>
      <c r="L33" s="443">
        <v>72645</v>
      </c>
      <c r="M33" s="443">
        <v>72645</v>
      </c>
      <c r="N33" s="443">
        <v>75061</v>
      </c>
      <c r="O33" s="443">
        <v>75061</v>
      </c>
      <c r="P33" s="443">
        <v>77603</v>
      </c>
      <c r="Q33" s="443">
        <v>77603</v>
      </c>
      <c r="R33" s="443">
        <v>82067</v>
      </c>
      <c r="S33" s="443">
        <v>82067</v>
      </c>
      <c r="T33" s="443">
        <v>85729</v>
      </c>
      <c r="U33" s="444">
        <v>85729</v>
      </c>
      <c r="V33" s="443">
        <v>87323</v>
      </c>
      <c r="W33" s="444">
        <v>87323</v>
      </c>
      <c r="X33" s="443">
        <v>89481</v>
      </c>
      <c r="Y33" s="444">
        <v>89481</v>
      </c>
    </row>
    <row r="34" spans="1:25" ht="20.100000000000001" customHeight="1" x14ac:dyDescent="0.35">
      <c r="A34" s="398" t="s">
        <v>54</v>
      </c>
      <c r="B34" s="416" t="s">
        <v>55</v>
      </c>
      <c r="C34" s="551" t="s">
        <v>428</v>
      </c>
      <c r="D34" s="443">
        <v>57220</v>
      </c>
      <c r="E34" s="443">
        <v>57220</v>
      </c>
      <c r="F34" s="443">
        <v>60340</v>
      </c>
      <c r="G34" s="443">
        <v>60340</v>
      </c>
      <c r="H34" s="443">
        <v>62755</v>
      </c>
      <c r="I34" s="443">
        <v>62755</v>
      </c>
      <c r="J34" s="443">
        <v>65195</v>
      </c>
      <c r="K34" s="443">
        <v>65195</v>
      </c>
      <c r="L34" s="443">
        <v>66998</v>
      </c>
      <c r="M34" s="443">
        <v>66998</v>
      </c>
      <c r="N34" s="443">
        <v>69188</v>
      </c>
      <c r="O34" s="443">
        <v>69188</v>
      </c>
      <c r="P34" s="443">
        <v>71051</v>
      </c>
      <c r="Q34" s="443">
        <v>71051</v>
      </c>
      <c r="R34" s="443">
        <v>72815</v>
      </c>
      <c r="S34" s="443">
        <v>72815</v>
      </c>
      <c r="T34" s="443">
        <v>74630</v>
      </c>
      <c r="U34" s="444">
        <v>74630</v>
      </c>
      <c r="V34" s="443">
        <v>76726</v>
      </c>
      <c r="W34" s="444">
        <v>76726</v>
      </c>
      <c r="X34" s="443">
        <v>81777</v>
      </c>
      <c r="Y34" s="444">
        <v>81777</v>
      </c>
    </row>
    <row r="35" spans="1:25" ht="20.100000000000001" customHeight="1" x14ac:dyDescent="0.35">
      <c r="A35" s="398" t="s">
        <v>54</v>
      </c>
      <c r="B35" s="416" t="s">
        <v>56</v>
      </c>
      <c r="C35" s="551" t="s">
        <v>153</v>
      </c>
      <c r="D35" s="443">
        <v>27802</v>
      </c>
      <c r="E35" s="443">
        <v>43469</v>
      </c>
      <c r="F35" s="443">
        <v>28538</v>
      </c>
      <c r="G35" s="443">
        <v>44532</v>
      </c>
      <c r="H35" s="443">
        <v>28538</v>
      </c>
      <c r="I35" s="443">
        <v>44532</v>
      </c>
      <c r="J35" s="443">
        <v>29990</v>
      </c>
      <c r="K35" s="443">
        <v>46656</v>
      </c>
      <c r="L35" s="443">
        <v>30774</v>
      </c>
      <c r="M35" s="443">
        <v>47905</v>
      </c>
      <c r="N35" s="443">
        <v>32745</v>
      </c>
      <c r="O35" s="443">
        <v>50511</v>
      </c>
      <c r="P35" s="443">
        <v>34052</v>
      </c>
      <c r="Q35" s="443">
        <v>52547</v>
      </c>
      <c r="R35" s="443">
        <v>36516</v>
      </c>
      <c r="S35" s="443">
        <v>54365</v>
      </c>
      <c r="T35" s="443">
        <v>39330</v>
      </c>
      <c r="U35" s="444">
        <v>56112</v>
      </c>
      <c r="V35" s="443">
        <v>41954</v>
      </c>
      <c r="W35" s="444">
        <v>57444</v>
      </c>
      <c r="X35" s="443">
        <v>43548</v>
      </c>
      <c r="Y35" s="444">
        <v>58983</v>
      </c>
    </row>
    <row r="36" spans="1:25" ht="20.100000000000001" customHeight="1" x14ac:dyDescent="0.35">
      <c r="A36" s="398" t="s">
        <v>57</v>
      </c>
      <c r="B36" s="416" t="s">
        <v>58</v>
      </c>
      <c r="C36" s="551" t="s">
        <v>153</v>
      </c>
      <c r="D36" s="443">
        <v>33118</v>
      </c>
      <c r="E36" s="443">
        <v>56870</v>
      </c>
      <c r="F36" s="443">
        <v>33065</v>
      </c>
      <c r="G36" s="443">
        <v>57767</v>
      </c>
      <c r="H36" s="443">
        <v>33791</v>
      </c>
      <c r="I36" s="443">
        <v>59111</v>
      </c>
      <c r="J36" s="443">
        <v>34794</v>
      </c>
      <c r="K36" s="443">
        <v>60870</v>
      </c>
      <c r="L36" s="443">
        <v>36277</v>
      </c>
      <c r="M36" s="443">
        <v>63848</v>
      </c>
      <c r="N36" s="443">
        <v>37535</v>
      </c>
      <c r="O36" s="443">
        <v>66987</v>
      </c>
      <c r="P36" s="443">
        <v>38953</v>
      </c>
      <c r="Q36" s="443">
        <v>69877</v>
      </c>
      <c r="R36" s="443">
        <v>40087</v>
      </c>
      <c r="S36" s="443">
        <v>71937</v>
      </c>
      <c r="T36" s="443">
        <v>41333</v>
      </c>
      <c r="U36" s="444">
        <v>74138</v>
      </c>
      <c r="V36" s="443">
        <v>42456</v>
      </c>
      <c r="W36" s="444">
        <v>76164</v>
      </c>
      <c r="X36" s="443">
        <v>43389</v>
      </c>
      <c r="Y36" s="444">
        <v>78445</v>
      </c>
    </row>
    <row r="37" spans="1:25" ht="20.100000000000001" customHeight="1" x14ac:dyDescent="0.35">
      <c r="A37" s="398" t="s">
        <v>59</v>
      </c>
      <c r="B37" s="416" t="s">
        <v>60</v>
      </c>
      <c r="C37" s="551" t="s">
        <v>153</v>
      </c>
      <c r="D37" s="443">
        <v>18530</v>
      </c>
      <c r="E37" s="443">
        <v>18530</v>
      </c>
      <c r="F37" s="443">
        <v>20530</v>
      </c>
      <c r="G37" s="443">
        <v>20530</v>
      </c>
      <c r="H37" s="443">
        <v>22530</v>
      </c>
      <c r="I37" s="443">
        <v>52495</v>
      </c>
      <c r="J37" s="443">
        <v>24310</v>
      </c>
      <c r="K37" s="443">
        <v>56643</v>
      </c>
      <c r="L37" s="443">
        <v>25525</v>
      </c>
      <c r="M37" s="443">
        <v>59475</v>
      </c>
      <c r="N37" s="443">
        <v>26800</v>
      </c>
      <c r="O37" s="443">
        <v>62450</v>
      </c>
      <c r="P37" s="443">
        <v>29523</v>
      </c>
      <c r="Q37" s="443">
        <v>69357</v>
      </c>
      <c r="R37" s="443">
        <v>32903</v>
      </c>
      <c r="S37" s="443">
        <v>32903</v>
      </c>
      <c r="T37" s="443">
        <v>31167</v>
      </c>
      <c r="U37" s="444">
        <v>31167</v>
      </c>
      <c r="V37" s="443">
        <v>31167</v>
      </c>
      <c r="W37" s="444">
        <v>31167</v>
      </c>
      <c r="X37" s="443">
        <v>31167</v>
      </c>
      <c r="Y37" s="444">
        <v>31167</v>
      </c>
    </row>
    <row r="38" spans="1:25" ht="20.100000000000001" customHeight="1" x14ac:dyDescent="0.35">
      <c r="A38" s="398" t="s">
        <v>61</v>
      </c>
      <c r="B38" s="416" t="s">
        <v>62</v>
      </c>
      <c r="C38" s="551" t="s">
        <v>153</v>
      </c>
      <c r="D38" s="443">
        <v>26725</v>
      </c>
      <c r="E38" s="443">
        <v>51801</v>
      </c>
      <c r="F38" s="443">
        <v>27750</v>
      </c>
      <c r="G38" s="443">
        <v>53829</v>
      </c>
      <c r="H38" s="443">
        <v>28565</v>
      </c>
      <c r="I38" s="443">
        <v>55426</v>
      </c>
      <c r="J38" s="443">
        <v>29892</v>
      </c>
      <c r="K38" s="443">
        <v>56753</v>
      </c>
      <c r="L38" s="443">
        <v>30783</v>
      </c>
      <c r="M38" s="443">
        <v>57643</v>
      </c>
      <c r="N38" s="443">
        <v>31622</v>
      </c>
      <c r="O38" s="443">
        <v>61486</v>
      </c>
      <c r="P38" s="443">
        <v>33207</v>
      </c>
      <c r="Q38" s="443">
        <v>64565</v>
      </c>
      <c r="R38" s="443">
        <v>34814</v>
      </c>
      <c r="S38" s="443">
        <v>67740</v>
      </c>
      <c r="T38" s="443">
        <v>35159</v>
      </c>
      <c r="U38" s="444">
        <v>69072</v>
      </c>
      <c r="V38" s="443">
        <v>37540</v>
      </c>
      <c r="W38" s="444">
        <v>73150</v>
      </c>
      <c r="X38" s="443">
        <v>38488</v>
      </c>
      <c r="Y38" s="444">
        <v>74809</v>
      </c>
    </row>
    <row r="39" spans="1:25" ht="20.100000000000001" customHeight="1" x14ac:dyDescent="0.35">
      <c r="A39" s="398" t="s">
        <v>61</v>
      </c>
      <c r="B39" s="416" t="s">
        <v>252</v>
      </c>
      <c r="C39" s="551" t="s">
        <v>428</v>
      </c>
      <c r="D39" s="443">
        <v>0</v>
      </c>
      <c r="E39" s="443">
        <v>0</v>
      </c>
      <c r="F39" s="443">
        <v>0</v>
      </c>
      <c r="G39" s="443">
        <v>0</v>
      </c>
      <c r="H39" s="443">
        <v>64875</v>
      </c>
      <c r="I39" s="443">
        <v>64875</v>
      </c>
      <c r="J39" s="443">
        <v>66598</v>
      </c>
      <c r="K39" s="443">
        <v>66598</v>
      </c>
      <c r="L39" s="443">
        <v>67157</v>
      </c>
      <c r="M39" s="443">
        <v>67157</v>
      </c>
      <c r="N39" s="443">
        <v>69382</v>
      </c>
      <c r="O39" s="443">
        <v>69382</v>
      </c>
      <c r="P39" s="443">
        <v>72116</v>
      </c>
      <c r="Q39" s="443">
        <v>72116</v>
      </c>
      <c r="R39" s="443">
        <v>77165</v>
      </c>
      <c r="S39" s="443">
        <v>77165</v>
      </c>
      <c r="T39" s="443">
        <v>80121</v>
      </c>
      <c r="U39" s="444">
        <v>80121</v>
      </c>
      <c r="V39" s="443">
        <v>79932</v>
      </c>
      <c r="W39" s="444">
        <v>79932</v>
      </c>
      <c r="X39" s="443">
        <v>83008</v>
      </c>
      <c r="Y39" s="444">
        <v>83008</v>
      </c>
    </row>
    <row r="40" spans="1:25" ht="20.100000000000001" customHeight="1" x14ac:dyDescent="0.35">
      <c r="A40" s="398" t="s">
        <v>64</v>
      </c>
      <c r="B40" s="416" t="s">
        <v>65</v>
      </c>
      <c r="C40" s="551" t="s">
        <v>428</v>
      </c>
      <c r="D40" s="443">
        <v>50542</v>
      </c>
      <c r="E40" s="443">
        <v>50542</v>
      </c>
      <c r="F40" s="443">
        <v>52130</v>
      </c>
      <c r="G40" s="443">
        <v>52130</v>
      </c>
      <c r="H40" s="443">
        <v>54404</v>
      </c>
      <c r="I40" s="443">
        <v>54404</v>
      </c>
      <c r="J40" s="443">
        <v>56038</v>
      </c>
      <c r="K40" s="443">
        <v>56038</v>
      </c>
      <c r="L40" s="443">
        <v>56968</v>
      </c>
      <c r="M40" s="443">
        <v>56968</v>
      </c>
      <c r="N40" s="443">
        <v>58758</v>
      </c>
      <c r="O40" s="443">
        <v>58758</v>
      </c>
      <c r="P40" s="443">
        <v>60902</v>
      </c>
      <c r="Q40" s="443">
        <v>60902</v>
      </c>
      <c r="R40" s="443">
        <v>66225</v>
      </c>
      <c r="S40" s="443">
        <v>66225</v>
      </c>
      <c r="T40" s="443">
        <v>70729</v>
      </c>
      <c r="U40" s="444">
        <v>70729</v>
      </c>
      <c r="V40" s="443">
        <v>69836</v>
      </c>
      <c r="W40" s="444">
        <v>69836</v>
      </c>
      <c r="X40" s="443">
        <v>71600</v>
      </c>
      <c r="Y40" s="444">
        <v>71600</v>
      </c>
    </row>
    <row r="41" spans="1:25" ht="20.100000000000001" customHeight="1" x14ac:dyDescent="0.35">
      <c r="A41" s="398" t="s">
        <v>64</v>
      </c>
      <c r="B41" s="416" t="s">
        <v>66</v>
      </c>
      <c r="C41" s="551" t="s">
        <v>153</v>
      </c>
      <c r="D41" s="443">
        <v>28809</v>
      </c>
      <c r="E41" s="443">
        <v>65109</v>
      </c>
      <c r="F41" s="443">
        <v>29916</v>
      </c>
      <c r="G41" s="443">
        <v>67587</v>
      </c>
      <c r="H41" s="443">
        <v>30008</v>
      </c>
      <c r="I41" s="443">
        <v>69669</v>
      </c>
      <c r="J41" s="443">
        <v>30061</v>
      </c>
      <c r="K41" s="443">
        <v>71772</v>
      </c>
      <c r="L41" s="443">
        <v>30620</v>
      </c>
      <c r="M41" s="443">
        <v>73061</v>
      </c>
      <c r="N41" s="443">
        <v>31380</v>
      </c>
      <c r="O41" s="443">
        <v>74881</v>
      </c>
      <c r="P41" s="443">
        <v>37839</v>
      </c>
      <c r="Q41" s="443">
        <v>81595</v>
      </c>
      <c r="R41" s="443">
        <v>41601</v>
      </c>
      <c r="S41" s="443">
        <v>83156</v>
      </c>
      <c r="T41" s="443">
        <v>51890</v>
      </c>
      <c r="U41" s="444">
        <v>94776</v>
      </c>
      <c r="V41" s="443">
        <v>52400</v>
      </c>
      <c r="W41" s="444">
        <v>97042</v>
      </c>
      <c r="X41" s="443">
        <v>50665</v>
      </c>
      <c r="Y41" s="444">
        <v>94540</v>
      </c>
    </row>
    <row r="42" spans="1:25" ht="20.100000000000001" customHeight="1" x14ac:dyDescent="0.35">
      <c r="A42" s="398" t="s">
        <v>67</v>
      </c>
      <c r="B42" s="416" t="s">
        <v>68</v>
      </c>
      <c r="C42" s="551" t="s">
        <v>153</v>
      </c>
      <c r="D42" s="443">
        <v>51392</v>
      </c>
      <c r="E42" s="443">
        <v>82337</v>
      </c>
      <c r="F42" s="443">
        <v>55788</v>
      </c>
      <c r="G42" s="443">
        <v>91368</v>
      </c>
      <c r="H42" s="443">
        <v>55788</v>
      </c>
      <c r="I42" s="443">
        <v>91368</v>
      </c>
      <c r="J42" s="443">
        <v>55788</v>
      </c>
      <c r="K42" s="443">
        <v>91368</v>
      </c>
      <c r="L42" s="443">
        <v>55305</v>
      </c>
      <c r="M42" s="443">
        <v>92518</v>
      </c>
      <c r="N42" s="443">
        <v>55521</v>
      </c>
      <c r="O42" s="443">
        <v>93969</v>
      </c>
      <c r="P42" s="443">
        <v>56697</v>
      </c>
      <c r="Q42" s="443">
        <v>95912</v>
      </c>
      <c r="R42" s="443">
        <v>59597</v>
      </c>
      <c r="S42" s="443">
        <v>99332</v>
      </c>
      <c r="T42" s="443">
        <v>68054</v>
      </c>
      <c r="U42" s="444">
        <v>107789</v>
      </c>
      <c r="V42" s="443">
        <v>68054</v>
      </c>
      <c r="W42" s="444">
        <v>107789</v>
      </c>
      <c r="X42" s="443">
        <v>60199</v>
      </c>
      <c r="Y42" s="444">
        <v>99934</v>
      </c>
    </row>
    <row r="43" spans="1:25" ht="20.100000000000001" customHeight="1" x14ac:dyDescent="0.35">
      <c r="A43" s="398" t="s">
        <v>69</v>
      </c>
      <c r="B43" s="416" t="s">
        <v>70</v>
      </c>
      <c r="C43" s="551" t="s">
        <v>153</v>
      </c>
      <c r="D43" s="443">
        <v>33455</v>
      </c>
      <c r="E43" s="443">
        <v>53286</v>
      </c>
      <c r="F43" s="443">
        <v>35095</v>
      </c>
      <c r="G43" s="443">
        <v>55918</v>
      </c>
      <c r="H43" s="443">
        <v>37687</v>
      </c>
      <c r="I43" s="443">
        <v>59343</v>
      </c>
      <c r="J43" s="443">
        <v>39237</v>
      </c>
      <c r="K43" s="443">
        <v>62194</v>
      </c>
      <c r="L43" s="443">
        <v>40005</v>
      </c>
      <c r="M43" s="443">
        <v>64123</v>
      </c>
      <c r="N43" s="443">
        <v>40831</v>
      </c>
      <c r="O43" s="443">
        <v>65431</v>
      </c>
      <c r="P43" s="443">
        <v>55556</v>
      </c>
      <c r="Q43" s="443">
        <v>82861</v>
      </c>
      <c r="R43" s="443">
        <v>60009</v>
      </c>
      <c r="S43" s="443">
        <v>89635</v>
      </c>
      <c r="T43" s="443">
        <v>62642</v>
      </c>
      <c r="U43" s="444">
        <v>93750</v>
      </c>
      <c r="V43" s="443">
        <v>53524</v>
      </c>
      <c r="W43" s="444">
        <v>86497</v>
      </c>
      <c r="X43" s="443">
        <v>55650</v>
      </c>
      <c r="Y43" s="444">
        <v>89943</v>
      </c>
    </row>
    <row r="44" spans="1:25" ht="20.100000000000001" customHeight="1" x14ac:dyDescent="0.35">
      <c r="A44" s="398" t="s">
        <v>71</v>
      </c>
      <c r="B44" s="416" t="s">
        <v>72</v>
      </c>
      <c r="C44" s="551" t="s">
        <v>428</v>
      </c>
      <c r="D44" s="443">
        <v>64264</v>
      </c>
      <c r="E44" s="443">
        <v>64264</v>
      </c>
      <c r="F44" s="443">
        <v>62689</v>
      </c>
      <c r="G44" s="443">
        <v>62689</v>
      </c>
      <c r="H44" s="443">
        <v>65607</v>
      </c>
      <c r="I44" s="443">
        <v>65607</v>
      </c>
      <c r="J44" s="443">
        <v>71081</v>
      </c>
      <c r="K44" s="443">
        <v>71081</v>
      </c>
      <c r="L44" s="443">
        <v>70861</v>
      </c>
      <c r="M44" s="443">
        <v>70861</v>
      </c>
      <c r="N44" s="443">
        <v>76279</v>
      </c>
      <c r="O44" s="443">
        <v>76279</v>
      </c>
      <c r="P44" s="443">
        <v>77523</v>
      </c>
      <c r="Q44" s="443">
        <v>77523</v>
      </c>
      <c r="R44" s="443">
        <v>79834</v>
      </c>
      <c r="S44" s="443">
        <v>79834</v>
      </c>
      <c r="T44" s="443">
        <v>85223</v>
      </c>
      <c r="U44" s="444">
        <v>85223</v>
      </c>
      <c r="V44" s="443">
        <v>87767</v>
      </c>
      <c r="W44" s="444">
        <v>87767</v>
      </c>
      <c r="X44" s="443">
        <v>90389</v>
      </c>
      <c r="Y44" s="444">
        <v>90389</v>
      </c>
    </row>
    <row r="45" spans="1:25" ht="20.100000000000001" customHeight="1" x14ac:dyDescent="0.35">
      <c r="A45" s="398" t="s">
        <v>71</v>
      </c>
      <c r="B45" s="416" t="s">
        <v>73</v>
      </c>
      <c r="C45" s="551" t="s">
        <v>428</v>
      </c>
      <c r="D45" s="443">
        <v>61019</v>
      </c>
      <c r="E45" s="443">
        <v>61019</v>
      </c>
      <c r="F45" s="443">
        <v>64024</v>
      </c>
      <c r="G45" s="443">
        <v>64024</v>
      </c>
      <c r="H45" s="443">
        <v>67423</v>
      </c>
      <c r="I45" s="443">
        <v>67423</v>
      </c>
      <c r="J45" s="443">
        <v>70024</v>
      </c>
      <c r="K45" s="443">
        <v>70024</v>
      </c>
      <c r="L45" s="443">
        <v>74460</v>
      </c>
      <c r="M45" s="443">
        <v>74460</v>
      </c>
      <c r="N45" s="443">
        <v>77720</v>
      </c>
      <c r="O45" s="443">
        <v>77720</v>
      </c>
      <c r="P45" s="443">
        <v>79004</v>
      </c>
      <c r="Q45" s="443">
        <v>79004</v>
      </c>
      <c r="R45" s="443">
        <v>85533</v>
      </c>
      <c r="S45" s="443">
        <v>85533</v>
      </c>
      <c r="T45" s="443">
        <v>85356</v>
      </c>
      <c r="U45" s="444">
        <v>85356</v>
      </c>
      <c r="V45" s="443">
        <v>90198</v>
      </c>
      <c r="W45" s="444">
        <v>90198</v>
      </c>
      <c r="X45" s="443">
        <v>91821</v>
      </c>
      <c r="Y45" s="444">
        <v>91821</v>
      </c>
    </row>
    <row r="46" spans="1:25" ht="20.100000000000001" customHeight="1" x14ac:dyDescent="0.35">
      <c r="A46" s="398" t="s">
        <v>71</v>
      </c>
      <c r="B46" s="416" t="s">
        <v>74</v>
      </c>
      <c r="C46" s="551" t="s">
        <v>153</v>
      </c>
      <c r="D46" s="443">
        <v>24331</v>
      </c>
      <c r="E46" s="443">
        <v>53011</v>
      </c>
      <c r="F46" s="443">
        <v>26606</v>
      </c>
      <c r="G46" s="443">
        <v>58386</v>
      </c>
      <c r="H46" s="443">
        <v>28995</v>
      </c>
      <c r="I46" s="443">
        <v>64205</v>
      </c>
      <c r="J46" s="443">
        <v>31904</v>
      </c>
      <c r="K46" s="443">
        <v>64614</v>
      </c>
      <c r="L46" s="443">
        <v>34734</v>
      </c>
      <c r="M46" s="443">
        <v>64724</v>
      </c>
      <c r="N46" s="443">
        <v>36079</v>
      </c>
      <c r="O46" s="443">
        <v>64589</v>
      </c>
      <c r="P46" s="443">
        <v>36880</v>
      </c>
      <c r="Q46" s="443">
        <v>64700</v>
      </c>
      <c r="R46" s="443">
        <v>37380</v>
      </c>
      <c r="S46" s="443">
        <v>64500</v>
      </c>
      <c r="T46" s="443">
        <v>38770</v>
      </c>
      <c r="U46" s="444">
        <v>64820</v>
      </c>
      <c r="V46" s="443">
        <v>39367</v>
      </c>
      <c r="W46" s="444">
        <v>65417</v>
      </c>
      <c r="X46" s="443">
        <v>39393</v>
      </c>
      <c r="Y46" s="444">
        <v>65443</v>
      </c>
    </row>
    <row r="47" spans="1:25" ht="20.100000000000001" customHeight="1" x14ac:dyDescent="0.35">
      <c r="A47" s="398" t="s">
        <v>71</v>
      </c>
      <c r="B47" s="416" t="s">
        <v>253</v>
      </c>
      <c r="C47" s="551" t="s">
        <v>428</v>
      </c>
      <c r="D47" s="443">
        <v>0</v>
      </c>
      <c r="E47" s="443">
        <v>0</v>
      </c>
      <c r="F47" s="443">
        <v>0</v>
      </c>
      <c r="G47" s="443">
        <v>0</v>
      </c>
      <c r="H47" s="443">
        <v>0</v>
      </c>
      <c r="I47" s="443">
        <v>0</v>
      </c>
      <c r="J47" s="443">
        <v>0</v>
      </c>
      <c r="K47" s="443">
        <v>0</v>
      </c>
      <c r="L47" s="443">
        <v>0</v>
      </c>
      <c r="M47" s="443">
        <v>0</v>
      </c>
      <c r="N47" s="443">
        <v>60000</v>
      </c>
      <c r="O47" s="443">
        <v>60000</v>
      </c>
      <c r="P47" s="443">
        <v>63750</v>
      </c>
      <c r="Q47" s="443">
        <v>63750</v>
      </c>
      <c r="R47" s="443">
        <v>66640</v>
      </c>
      <c r="S47" s="443">
        <v>66640</v>
      </c>
      <c r="T47" s="443">
        <v>71955</v>
      </c>
      <c r="U47" s="444">
        <v>71955</v>
      </c>
      <c r="V47" s="443">
        <v>77130</v>
      </c>
      <c r="W47" s="444">
        <v>77130</v>
      </c>
      <c r="X47" s="443">
        <v>82400</v>
      </c>
      <c r="Y47" s="444">
        <v>82400</v>
      </c>
    </row>
    <row r="48" spans="1:25" ht="20.100000000000001" customHeight="1" x14ac:dyDescent="0.35">
      <c r="A48" s="398" t="s">
        <v>71</v>
      </c>
      <c r="B48" s="416" t="s">
        <v>76</v>
      </c>
      <c r="C48" s="551" t="s">
        <v>153</v>
      </c>
      <c r="D48" s="443">
        <v>25228</v>
      </c>
      <c r="E48" s="443">
        <v>53908</v>
      </c>
      <c r="F48" s="443">
        <v>27403</v>
      </c>
      <c r="G48" s="443">
        <v>59183</v>
      </c>
      <c r="H48" s="443">
        <v>30324</v>
      </c>
      <c r="I48" s="443">
        <v>65544</v>
      </c>
      <c r="J48" s="443">
        <v>32674</v>
      </c>
      <c r="K48" s="443">
        <v>65384</v>
      </c>
      <c r="L48" s="443">
        <v>35704</v>
      </c>
      <c r="M48" s="443">
        <v>65694</v>
      </c>
      <c r="N48" s="443">
        <v>45875</v>
      </c>
      <c r="O48" s="443">
        <v>74025</v>
      </c>
      <c r="P48" s="443">
        <v>47452</v>
      </c>
      <c r="Q48" s="443">
        <v>75272</v>
      </c>
      <c r="R48" s="443">
        <v>50426</v>
      </c>
      <c r="S48" s="443">
        <v>77546</v>
      </c>
      <c r="T48" s="443">
        <v>50678</v>
      </c>
      <c r="U48" s="444">
        <v>76728</v>
      </c>
      <c r="V48" s="443">
        <v>50678</v>
      </c>
      <c r="W48" s="444">
        <v>76728</v>
      </c>
      <c r="X48" s="443">
        <v>50678</v>
      </c>
      <c r="Y48" s="444">
        <v>77358</v>
      </c>
    </row>
    <row r="49" spans="1:25" ht="20.100000000000001" customHeight="1" x14ac:dyDescent="0.35">
      <c r="A49" s="398" t="s">
        <v>77</v>
      </c>
      <c r="B49" s="416" t="s">
        <v>78</v>
      </c>
      <c r="C49" s="551" t="s">
        <v>153</v>
      </c>
      <c r="D49" s="443">
        <v>26517</v>
      </c>
      <c r="E49" s="443">
        <v>49492</v>
      </c>
      <c r="F49" s="443">
        <v>29634</v>
      </c>
      <c r="G49" s="443">
        <v>55542</v>
      </c>
      <c r="H49" s="443">
        <v>31346</v>
      </c>
      <c r="I49" s="443">
        <v>59683</v>
      </c>
      <c r="J49" s="443">
        <v>32486</v>
      </c>
      <c r="K49" s="443">
        <v>64267</v>
      </c>
      <c r="L49" s="443">
        <v>37950</v>
      </c>
      <c r="M49" s="443">
        <v>70245</v>
      </c>
      <c r="N49" s="443">
        <v>44719</v>
      </c>
      <c r="O49" s="443">
        <v>77899</v>
      </c>
      <c r="P49" s="443">
        <v>46545</v>
      </c>
      <c r="Q49" s="443">
        <v>79072</v>
      </c>
      <c r="R49" s="443">
        <v>48620</v>
      </c>
      <c r="S49" s="443">
        <v>86770</v>
      </c>
      <c r="T49" s="443">
        <v>45748</v>
      </c>
      <c r="U49" s="444">
        <v>87784</v>
      </c>
      <c r="V49" s="443">
        <v>45687</v>
      </c>
      <c r="W49" s="444">
        <v>72202</v>
      </c>
      <c r="X49" s="443">
        <v>46770</v>
      </c>
      <c r="Y49" s="444">
        <v>88858</v>
      </c>
    </row>
    <row r="50" spans="1:25" ht="20.100000000000001" customHeight="1" x14ac:dyDescent="0.35">
      <c r="A50" s="398" t="s">
        <v>77</v>
      </c>
      <c r="B50" s="416" t="s">
        <v>254</v>
      </c>
      <c r="C50" s="551" t="s">
        <v>153</v>
      </c>
      <c r="D50" s="443">
        <v>22786</v>
      </c>
      <c r="E50" s="443">
        <v>22786</v>
      </c>
      <c r="F50" s="443">
        <v>24693</v>
      </c>
      <c r="G50" s="443">
        <v>24693</v>
      </c>
      <c r="H50" s="443">
        <v>25665</v>
      </c>
      <c r="I50" s="443">
        <v>25665</v>
      </c>
      <c r="J50" s="443">
        <v>26378</v>
      </c>
      <c r="K50" s="443">
        <v>26378</v>
      </c>
      <c r="L50" s="443">
        <v>29500</v>
      </c>
      <c r="M50" s="443">
        <v>29500</v>
      </c>
      <c r="N50" s="443">
        <v>30637</v>
      </c>
      <c r="O50" s="443">
        <v>30637</v>
      </c>
      <c r="P50" s="443">
        <v>31837</v>
      </c>
      <c r="Q50" s="443">
        <v>31837</v>
      </c>
      <c r="R50" s="443">
        <v>32882</v>
      </c>
      <c r="S50" s="443">
        <v>32882</v>
      </c>
      <c r="T50" s="443">
        <v>40826</v>
      </c>
      <c r="U50" s="444">
        <v>40826</v>
      </c>
      <c r="V50" s="443">
        <v>34283</v>
      </c>
      <c r="W50" s="444">
        <v>34283</v>
      </c>
      <c r="X50" s="443">
        <v>34371</v>
      </c>
      <c r="Y50" s="444">
        <v>34371</v>
      </c>
    </row>
    <row r="51" spans="1:25" ht="20.100000000000001" customHeight="1" x14ac:dyDescent="0.35">
      <c r="A51" s="398" t="s">
        <v>80</v>
      </c>
      <c r="B51" s="416" t="s">
        <v>81</v>
      </c>
      <c r="C51" s="551" t="s">
        <v>153</v>
      </c>
      <c r="D51" s="443">
        <v>29925</v>
      </c>
      <c r="E51" s="443">
        <v>63915</v>
      </c>
      <c r="F51" s="443">
        <v>31449</v>
      </c>
      <c r="G51" s="443">
        <v>66265</v>
      </c>
      <c r="H51" s="443">
        <v>32057</v>
      </c>
      <c r="I51" s="443">
        <v>67945</v>
      </c>
      <c r="J51" s="443">
        <v>32681</v>
      </c>
      <c r="K51" s="443">
        <v>70361</v>
      </c>
      <c r="L51" s="443">
        <v>33290</v>
      </c>
      <c r="M51" s="443">
        <v>72478</v>
      </c>
      <c r="N51" s="443">
        <v>36886</v>
      </c>
      <c r="O51" s="443">
        <v>76086</v>
      </c>
      <c r="P51" s="443">
        <v>37548</v>
      </c>
      <c r="Q51" s="443">
        <v>77532</v>
      </c>
      <c r="R51" s="443">
        <v>38588</v>
      </c>
      <c r="S51" s="443">
        <v>44135</v>
      </c>
      <c r="T51" s="443">
        <v>41347</v>
      </c>
      <c r="U51" s="444">
        <v>46556</v>
      </c>
      <c r="V51" s="443">
        <v>44209</v>
      </c>
      <c r="W51" s="444">
        <v>49109</v>
      </c>
      <c r="X51" s="443">
        <v>45770</v>
      </c>
      <c r="Y51" s="444">
        <v>90774</v>
      </c>
    </row>
    <row r="52" spans="1:25" ht="20.100000000000001" customHeight="1" x14ac:dyDescent="0.35">
      <c r="A52" s="398" t="s">
        <v>80</v>
      </c>
      <c r="B52" s="416" t="s">
        <v>82</v>
      </c>
      <c r="C52" s="551" t="s">
        <v>428</v>
      </c>
      <c r="D52" s="443">
        <v>55388</v>
      </c>
      <c r="E52" s="443">
        <v>55388</v>
      </c>
      <c r="F52" s="443">
        <v>57425</v>
      </c>
      <c r="G52" s="443">
        <v>57425</v>
      </c>
      <c r="H52" s="443">
        <v>59120</v>
      </c>
      <c r="I52" s="443">
        <v>59120</v>
      </c>
      <c r="J52" s="443">
        <v>60870</v>
      </c>
      <c r="K52" s="443">
        <v>60870</v>
      </c>
      <c r="L52" s="443">
        <v>61107</v>
      </c>
      <c r="M52" s="443">
        <v>61107</v>
      </c>
      <c r="N52" s="443">
        <v>64773</v>
      </c>
      <c r="O52" s="443">
        <v>64773</v>
      </c>
      <c r="P52" s="443">
        <v>68285</v>
      </c>
      <c r="Q52" s="443">
        <v>68285</v>
      </c>
      <c r="R52" s="443">
        <v>70875</v>
      </c>
      <c r="S52" s="443">
        <v>70875</v>
      </c>
      <c r="T52" s="443">
        <v>73435</v>
      </c>
      <c r="U52" s="444">
        <v>75435</v>
      </c>
      <c r="V52" s="443">
        <v>76341</v>
      </c>
      <c r="W52" s="444">
        <v>76341</v>
      </c>
      <c r="X52" s="443">
        <v>79041</v>
      </c>
      <c r="Y52" s="444">
        <v>79041</v>
      </c>
    </row>
    <row r="53" spans="1:25" ht="20.100000000000001" customHeight="1" x14ac:dyDescent="0.35">
      <c r="A53" s="398" t="s">
        <v>83</v>
      </c>
      <c r="B53" s="416" t="s">
        <v>84</v>
      </c>
      <c r="C53" s="551" t="s">
        <v>153</v>
      </c>
      <c r="D53" s="443">
        <v>21711</v>
      </c>
      <c r="E53" s="443">
        <v>48012</v>
      </c>
      <c r="F53" s="443">
        <v>22309</v>
      </c>
      <c r="G53" s="443">
        <v>49404</v>
      </c>
      <c r="H53" s="443">
        <v>22916</v>
      </c>
      <c r="I53" s="443">
        <v>50824</v>
      </c>
      <c r="J53" s="443">
        <v>23634</v>
      </c>
      <c r="K53" s="443">
        <v>52379</v>
      </c>
      <c r="L53" s="443">
        <v>25766</v>
      </c>
      <c r="M53" s="443">
        <v>57242</v>
      </c>
      <c r="N53" s="443">
        <v>25929</v>
      </c>
      <c r="O53" s="443">
        <v>57405</v>
      </c>
      <c r="P53" s="443">
        <v>29647</v>
      </c>
      <c r="Q53" s="443">
        <v>65672</v>
      </c>
      <c r="R53" s="443">
        <v>30137</v>
      </c>
      <c r="S53" s="443">
        <v>66162</v>
      </c>
      <c r="T53" s="443">
        <v>32629</v>
      </c>
      <c r="U53" s="444">
        <v>72077</v>
      </c>
      <c r="V53" s="443">
        <v>33840</v>
      </c>
      <c r="W53" s="444">
        <v>74866</v>
      </c>
      <c r="X53" s="443">
        <v>33818</v>
      </c>
      <c r="Y53" s="444">
        <v>74844</v>
      </c>
    </row>
    <row r="54" spans="1:25" ht="20.100000000000001" customHeight="1" x14ac:dyDescent="0.35">
      <c r="A54" s="398" t="s">
        <v>85</v>
      </c>
      <c r="B54" s="416" t="s">
        <v>86</v>
      </c>
      <c r="C54" s="551" t="s">
        <v>153</v>
      </c>
      <c r="D54" s="443">
        <v>37966</v>
      </c>
      <c r="E54" s="443">
        <v>58607</v>
      </c>
      <c r="F54" s="443">
        <v>41434</v>
      </c>
      <c r="G54" s="443">
        <v>63878</v>
      </c>
      <c r="H54" s="443">
        <v>42501</v>
      </c>
      <c r="I54" s="443">
        <v>67189</v>
      </c>
      <c r="J54" s="443">
        <v>45132</v>
      </c>
      <c r="K54" s="443">
        <v>71548</v>
      </c>
      <c r="L54" s="443">
        <v>45564</v>
      </c>
      <c r="M54" s="443">
        <v>72244</v>
      </c>
      <c r="N54" s="443">
        <v>46004</v>
      </c>
      <c r="O54" s="443">
        <v>72948</v>
      </c>
      <c r="P54" s="443">
        <v>46604</v>
      </c>
      <c r="Q54" s="443">
        <v>73816</v>
      </c>
      <c r="R54" s="443">
        <v>47116</v>
      </c>
      <c r="S54" s="443">
        <v>74600</v>
      </c>
      <c r="T54" s="443">
        <v>47568</v>
      </c>
      <c r="U54" s="444">
        <v>75328</v>
      </c>
      <c r="V54" s="443">
        <v>48516</v>
      </c>
      <c r="W54" s="444">
        <v>76832</v>
      </c>
      <c r="X54" s="443">
        <v>49440</v>
      </c>
      <c r="Y54" s="444">
        <v>78324</v>
      </c>
    </row>
    <row r="55" spans="1:25" ht="20.100000000000001" customHeight="1" x14ac:dyDescent="0.35">
      <c r="A55" s="398" t="s">
        <v>87</v>
      </c>
      <c r="B55" s="416" t="s">
        <v>88</v>
      </c>
      <c r="C55" s="551" t="s">
        <v>588</v>
      </c>
      <c r="D55" s="443">
        <v>41656</v>
      </c>
      <c r="E55" s="443">
        <v>54698</v>
      </c>
      <c r="F55" s="443">
        <v>44756</v>
      </c>
      <c r="G55" s="443">
        <v>54698</v>
      </c>
      <c r="H55" s="443">
        <v>48076</v>
      </c>
      <c r="I55" s="443">
        <v>56040</v>
      </c>
      <c r="J55" s="443">
        <v>49498</v>
      </c>
      <c r="K55" s="443">
        <v>57702</v>
      </c>
      <c r="L55" s="443">
        <v>51308</v>
      </c>
      <c r="M55" s="443">
        <v>59512</v>
      </c>
      <c r="N55" s="443">
        <v>54024</v>
      </c>
      <c r="O55" s="443">
        <v>61170</v>
      </c>
      <c r="P55" s="443">
        <v>56586</v>
      </c>
      <c r="Q55" s="443">
        <v>63788</v>
      </c>
      <c r="R55" s="443">
        <v>58814</v>
      </c>
      <c r="S55" s="443">
        <v>66304</v>
      </c>
      <c r="T55" s="443">
        <v>59972</v>
      </c>
      <c r="U55" s="444">
        <v>67612</v>
      </c>
      <c r="V55" s="443">
        <v>62342</v>
      </c>
      <c r="W55" s="444">
        <v>70288</v>
      </c>
      <c r="X55" s="443">
        <v>64184</v>
      </c>
      <c r="Y55" s="444">
        <v>72022</v>
      </c>
    </row>
    <row r="56" spans="1:25" ht="20.100000000000001" customHeight="1" x14ac:dyDescent="0.35">
      <c r="A56" s="398" t="s">
        <v>87</v>
      </c>
      <c r="B56" s="416" t="s">
        <v>89</v>
      </c>
      <c r="C56" s="551" t="s">
        <v>428</v>
      </c>
      <c r="D56" s="443">
        <v>63634</v>
      </c>
      <c r="E56" s="443">
        <v>63634</v>
      </c>
      <c r="F56" s="443">
        <v>66178</v>
      </c>
      <c r="G56" s="443">
        <v>66178</v>
      </c>
      <c r="H56" s="443">
        <v>68814</v>
      </c>
      <c r="I56" s="443">
        <v>68814</v>
      </c>
      <c r="J56" s="443">
        <v>70864</v>
      </c>
      <c r="K56" s="443">
        <v>70864</v>
      </c>
      <c r="L56" s="443">
        <v>72980</v>
      </c>
      <c r="M56" s="443">
        <v>72980</v>
      </c>
      <c r="N56" s="443">
        <v>74488</v>
      </c>
      <c r="O56" s="443">
        <v>74488</v>
      </c>
      <c r="P56" s="443">
        <v>76118</v>
      </c>
      <c r="Q56" s="443">
        <v>76118</v>
      </c>
      <c r="R56" s="443">
        <v>77760</v>
      </c>
      <c r="S56" s="443">
        <v>77760</v>
      </c>
      <c r="T56" s="443">
        <v>79409</v>
      </c>
      <c r="U56" s="444">
        <v>79409</v>
      </c>
      <c r="V56" s="443">
        <v>81064</v>
      </c>
      <c r="W56" s="444">
        <v>81064</v>
      </c>
      <c r="X56" s="443">
        <v>82718</v>
      </c>
      <c r="Y56" s="444">
        <v>82718</v>
      </c>
    </row>
    <row r="57" spans="1:25" ht="20.100000000000001" customHeight="1" x14ac:dyDescent="0.35">
      <c r="A57" s="398" t="s">
        <v>87</v>
      </c>
      <c r="B57" s="416" t="s">
        <v>90</v>
      </c>
      <c r="C57" s="551" t="s">
        <v>588</v>
      </c>
      <c r="D57" s="443">
        <v>39897</v>
      </c>
      <c r="E57" s="443">
        <v>46065</v>
      </c>
      <c r="F57" s="443">
        <v>41067</v>
      </c>
      <c r="G57" s="443">
        <v>47421</v>
      </c>
      <c r="H57" s="443">
        <v>42628</v>
      </c>
      <c r="I57" s="443">
        <v>49188</v>
      </c>
      <c r="J57" s="443">
        <v>44246</v>
      </c>
      <c r="K57" s="443">
        <v>51062</v>
      </c>
      <c r="L57" s="443">
        <v>45327</v>
      </c>
      <c r="M57" s="443">
        <v>52510</v>
      </c>
      <c r="N57" s="443">
        <v>46340</v>
      </c>
      <c r="O57" s="443">
        <v>53922</v>
      </c>
      <c r="P57" s="443">
        <v>47588</v>
      </c>
      <c r="Q57" s="443">
        <v>55624</v>
      </c>
      <c r="R57" s="443">
        <v>49010</v>
      </c>
      <c r="S57" s="443">
        <v>58236</v>
      </c>
      <c r="T57" s="443">
        <v>51778</v>
      </c>
      <c r="U57" s="444">
        <v>61806</v>
      </c>
      <c r="V57" s="443">
        <v>51796</v>
      </c>
      <c r="W57" s="444">
        <v>61822</v>
      </c>
      <c r="X57" s="443">
        <v>53321</v>
      </c>
      <c r="Y57" s="444">
        <v>63599</v>
      </c>
    </row>
    <row r="58" spans="1:25" ht="20.100000000000001" customHeight="1" x14ac:dyDescent="0.35">
      <c r="A58" s="398" t="s">
        <v>91</v>
      </c>
      <c r="B58" s="416" t="s">
        <v>92</v>
      </c>
      <c r="C58" s="551" t="s">
        <v>153</v>
      </c>
      <c r="D58" s="443">
        <v>59582</v>
      </c>
      <c r="E58" s="443">
        <v>90175</v>
      </c>
      <c r="F58" s="443">
        <v>61544</v>
      </c>
      <c r="G58" s="443">
        <v>93233</v>
      </c>
      <c r="H58" s="443">
        <v>59041</v>
      </c>
      <c r="I58" s="443">
        <v>91855</v>
      </c>
      <c r="J58" s="443">
        <v>60769</v>
      </c>
      <c r="K58" s="443">
        <v>94567</v>
      </c>
      <c r="L58" s="443">
        <v>63865</v>
      </c>
      <c r="M58" s="443">
        <v>98755</v>
      </c>
      <c r="N58" s="443">
        <v>63495</v>
      </c>
      <c r="O58" s="443">
        <v>99170</v>
      </c>
      <c r="P58" s="443">
        <v>63760</v>
      </c>
      <c r="Q58" s="443">
        <v>99635</v>
      </c>
      <c r="R58" s="443">
        <v>63760</v>
      </c>
      <c r="S58" s="443">
        <v>99635</v>
      </c>
      <c r="T58" s="443">
        <v>63760</v>
      </c>
      <c r="U58" s="444">
        <v>99635</v>
      </c>
      <c r="V58" s="443">
        <v>62760</v>
      </c>
      <c r="W58" s="444">
        <v>98635</v>
      </c>
      <c r="X58" s="443">
        <v>62760</v>
      </c>
      <c r="Y58" s="444">
        <v>98635</v>
      </c>
    </row>
    <row r="59" spans="1:25" ht="20.100000000000001" customHeight="1" x14ac:dyDescent="0.35">
      <c r="A59" s="398" t="s">
        <v>93</v>
      </c>
      <c r="B59" s="416" t="s">
        <v>94</v>
      </c>
      <c r="C59" s="551" t="s">
        <v>428</v>
      </c>
      <c r="D59" s="443">
        <v>53964</v>
      </c>
      <c r="E59" s="443">
        <v>53964</v>
      </c>
      <c r="F59" s="443">
        <v>53964</v>
      </c>
      <c r="G59" s="443">
        <v>53964</v>
      </c>
      <c r="H59" s="443">
        <v>54312</v>
      </c>
      <c r="I59" s="443">
        <v>54312</v>
      </c>
      <c r="J59" s="443">
        <v>46619</v>
      </c>
      <c r="K59" s="443">
        <v>46619</v>
      </c>
      <c r="L59" s="443">
        <v>54727</v>
      </c>
      <c r="M59" s="443">
        <v>54727</v>
      </c>
      <c r="N59" s="443">
        <v>54445</v>
      </c>
      <c r="O59" s="443">
        <v>54445</v>
      </c>
      <c r="P59" s="443">
        <v>58685</v>
      </c>
      <c r="Q59" s="443">
        <v>58685</v>
      </c>
      <c r="R59" s="443">
        <v>54734</v>
      </c>
      <c r="S59" s="443">
        <v>54734</v>
      </c>
      <c r="T59" s="443">
        <v>66503</v>
      </c>
      <c r="U59" s="444">
        <v>66503</v>
      </c>
      <c r="V59" s="443">
        <v>62939</v>
      </c>
      <c r="W59" s="444">
        <v>62939</v>
      </c>
      <c r="X59" s="443">
        <v>64277</v>
      </c>
      <c r="Y59" s="444">
        <v>64277</v>
      </c>
    </row>
    <row r="60" spans="1:25" ht="20.100000000000001" customHeight="1" x14ac:dyDescent="0.35">
      <c r="A60" s="398" t="s">
        <v>93</v>
      </c>
      <c r="B60" s="416" t="s">
        <v>584</v>
      </c>
      <c r="C60" s="551" t="s">
        <v>153</v>
      </c>
      <c r="D60" s="443">
        <v>26150</v>
      </c>
      <c r="E60" s="443">
        <v>61080</v>
      </c>
      <c r="F60" s="443">
        <v>27428</v>
      </c>
      <c r="G60" s="443">
        <v>64104</v>
      </c>
      <c r="H60" s="443">
        <v>28508</v>
      </c>
      <c r="I60" s="443">
        <v>66656</v>
      </c>
      <c r="J60" s="443">
        <v>29008</v>
      </c>
      <c r="K60" s="443">
        <v>67178</v>
      </c>
      <c r="L60" s="443">
        <v>30174</v>
      </c>
      <c r="M60" s="443">
        <v>69840</v>
      </c>
      <c r="N60" s="443">
        <v>31437</v>
      </c>
      <c r="O60" s="443">
        <v>71103</v>
      </c>
      <c r="P60" s="443">
        <v>33064</v>
      </c>
      <c r="Q60" s="443">
        <v>71824</v>
      </c>
      <c r="R60" s="443">
        <v>33956</v>
      </c>
      <c r="S60" s="443">
        <v>72716</v>
      </c>
      <c r="T60" s="443">
        <v>39819</v>
      </c>
      <c r="U60" s="444">
        <v>78579</v>
      </c>
      <c r="V60" s="443">
        <v>34955</v>
      </c>
      <c r="W60" s="444">
        <v>73715</v>
      </c>
      <c r="X60" s="443">
        <v>34955</v>
      </c>
      <c r="Y60" s="444">
        <v>73715</v>
      </c>
    </row>
    <row r="61" spans="1:25" ht="20.100000000000001" customHeight="1" x14ac:dyDescent="0.35">
      <c r="A61" s="398" t="s">
        <v>96</v>
      </c>
      <c r="B61" s="416" t="s">
        <v>97</v>
      </c>
      <c r="C61" s="551" t="s">
        <v>153</v>
      </c>
      <c r="D61" s="443">
        <v>15532</v>
      </c>
      <c r="E61" s="443">
        <v>26332</v>
      </c>
      <c r="F61" s="443">
        <v>16485</v>
      </c>
      <c r="G61" s="443">
        <v>27285</v>
      </c>
      <c r="H61" s="443">
        <v>15655</v>
      </c>
      <c r="I61" s="443">
        <v>26455</v>
      </c>
      <c r="J61" s="443">
        <v>17649</v>
      </c>
      <c r="K61" s="443">
        <v>28449</v>
      </c>
      <c r="L61" s="443">
        <v>19411</v>
      </c>
      <c r="M61" s="443">
        <v>30211</v>
      </c>
      <c r="N61" s="443">
        <v>19292</v>
      </c>
      <c r="O61" s="443">
        <v>30092</v>
      </c>
      <c r="P61" s="443">
        <v>21412</v>
      </c>
      <c r="Q61" s="443">
        <v>32212</v>
      </c>
      <c r="R61" s="443">
        <v>21332</v>
      </c>
      <c r="S61" s="443">
        <v>32132</v>
      </c>
      <c r="T61" s="443">
        <v>24675</v>
      </c>
      <c r="U61" s="444">
        <v>35475</v>
      </c>
      <c r="V61" s="443">
        <v>25832</v>
      </c>
      <c r="W61" s="444">
        <v>36632</v>
      </c>
      <c r="X61" s="443">
        <v>30631</v>
      </c>
      <c r="Y61" s="444">
        <v>41431</v>
      </c>
    </row>
    <row r="62" spans="1:25" s="417" customFormat="1" ht="20.100000000000001" customHeight="1" x14ac:dyDescent="0.35">
      <c r="A62" s="398" t="s">
        <v>96</v>
      </c>
      <c r="B62" s="416" t="s">
        <v>592</v>
      </c>
      <c r="C62" s="551" t="s">
        <v>153</v>
      </c>
      <c r="D62" s="443">
        <v>0</v>
      </c>
      <c r="E62" s="443">
        <v>0</v>
      </c>
      <c r="F62" s="443">
        <v>0</v>
      </c>
      <c r="G62" s="443">
        <v>0</v>
      </c>
      <c r="H62" s="443">
        <v>0</v>
      </c>
      <c r="I62" s="443">
        <v>0</v>
      </c>
      <c r="J62" s="443">
        <v>0</v>
      </c>
      <c r="K62" s="443">
        <v>0</v>
      </c>
      <c r="L62" s="443">
        <v>0</v>
      </c>
      <c r="M62" s="443">
        <v>0</v>
      </c>
      <c r="N62" s="443">
        <v>0</v>
      </c>
      <c r="O62" s="443">
        <v>0</v>
      </c>
      <c r="P62" s="443">
        <v>0</v>
      </c>
      <c r="Q62" s="443">
        <v>0</v>
      </c>
      <c r="R62" s="443">
        <v>0</v>
      </c>
      <c r="S62" s="443">
        <v>0</v>
      </c>
      <c r="T62" s="443">
        <v>0</v>
      </c>
      <c r="U62" s="444">
        <v>0</v>
      </c>
      <c r="V62" s="443">
        <v>0</v>
      </c>
      <c r="W62" s="444">
        <v>0</v>
      </c>
      <c r="X62" s="443">
        <v>38323</v>
      </c>
      <c r="Y62" s="444">
        <v>58323</v>
      </c>
    </row>
    <row r="63" spans="1:25" ht="20.100000000000001" customHeight="1" x14ac:dyDescent="0.35">
      <c r="A63" s="398" t="s">
        <v>96</v>
      </c>
      <c r="B63" s="416" t="s">
        <v>98</v>
      </c>
      <c r="C63" s="551" t="s">
        <v>153</v>
      </c>
      <c r="D63" s="443">
        <v>18207</v>
      </c>
      <c r="E63" s="443">
        <v>29007</v>
      </c>
      <c r="F63" s="443">
        <v>19197</v>
      </c>
      <c r="G63" s="443">
        <v>30386</v>
      </c>
      <c r="H63" s="443">
        <v>19763</v>
      </c>
      <c r="I63" s="443">
        <v>31355</v>
      </c>
      <c r="J63" s="443">
        <v>22063</v>
      </c>
      <c r="K63" s="443">
        <v>33655</v>
      </c>
      <c r="L63" s="443">
        <v>28513</v>
      </c>
      <c r="M63" s="443">
        <v>39655</v>
      </c>
      <c r="N63" s="443">
        <v>28083</v>
      </c>
      <c r="O63" s="443">
        <v>39675</v>
      </c>
      <c r="P63" s="443">
        <v>28094</v>
      </c>
      <c r="Q63" s="443">
        <v>39686</v>
      </c>
      <c r="R63" s="443">
        <v>30460</v>
      </c>
      <c r="S63" s="443">
        <v>43735</v>
      </c>
      <c r="T63" s="443">
        <v>32289</v>
      </c>
      <c r="U63" s="444">
        <v>47247</v>
      </c>
      <c r="V63" s="443">
        <v>34124</v>
      </c>
      <c r="W63" s="444">
        <v>50765</v>
      </c>
      <c r="X63" s="443">
        <v>35958</v>
      </c>
      <c r="Y63" s="444">
        <v>54282</v>
      </c>
    </row>
    <row r="64" spans="1:25" ht="20.100000000000001" customHeight="1" x14ac:dyDescent="0.35">
      <c r="A64" s="398" t="s">
        <v>96</v>
      </c>
      <c r="B64" s="416" t="s">
        <v>99</v>
      </c>
      <c r="C64" s="551" t="s">
        <v>153</v>
      </c>
      <c r="D64" s="443">
        <v>18755</v>
      </c>
      <c r="E64" s="443">
        <v>48355</v>
      </c>
      <c r="F64" s="443">
        <v>19222</v>
      </c>
      <c r="G64" s="443">
        <v>30022</v>
      </c>
      <c r="H64" s="443">
        <v>20538</v>
      </c>
      <c r="I64" s="443">
        <v>31338</v>
      </c>
      <c r="J64" s="443">
        <v>22173</v>
      </c>
      <c r="K64" s="443">
        <v>32973</v>
      </c>
      <c r="L64" s="443">
        <v>28331</v>
      </c>
      <c r="M64" s="443">
        <v>39131</v>
      </c>
      <c r="N64" s="443">
        <v>28341</v>
      </c>
      <c r="O64" s="443">
        <v>39141</v>
      </c>
      <c r="P64" s="443">
        <v>28357</v>
      </c>
      <c r="Q64" s="443">
        <v>39157</v>
      </c>
      <c r="R64" s="443">
        <v>30874</v>
      </c>
      <c r="S64" s="443">
        <v>41674</v>
      </c>
      <c r="T64" s="443">
        <v>31643</v>
      </c>
      <c r="U64" s="444">
        <v>42443</v>
      </c>
      <c r="V64" s="443">
        <v>29031</v>
      </c>
      <c r="W64" s="444">
        <v>39831</v>
      </c>
      <c r="X64" s="443">
        <v>29031</v>
      </c>
      <c r="Y64" s="444">
        <v>39831</v>
      </c>
    </row>
    <row r="65" spans="1:25" ht="20.100000000000001" customHeight="1" x14ac:dyDescent="0.35">
      <c r="A65" s="398" t="s">
        <v>100</v>
      </c>
      <c r="B65" s="416" t="s">
        <v>101</v>
      </c>
      <c r="C65" s="551" t="s">
        <v>428</v>
      </c>
      <c r="D65" s="443">
        <v>58000</v>
      </c>
      <c r="E65" s="443">
        <v>58000</v>
      </c>
      <c r="F65" s="443">
        <v>60900</v>
      </c>
      <c r="G65" s="443">
        <v>60900</v>
      </c>
      <c r="H65" s="443">
        <v>63336</v>
      </c>
      <c r="I65" s="443">
        <v>63336</v>
      </c>
      <c r="J65" s="443">
        <v>71306</v>
      </c>
      <c r="K65" s="443">
        <v>71306</v>
      </c>
      <c r="L65" s="443">
        <v>68431</v>
      </c>
      <c r="M65" s="443">
        <v>68431</v>
      </c>
      <c r="N65" s="443">
        <v>71140</v>
      </c>
      <c r="O65" s="443">
        <v>71140</v>
      </c>
      <c r="P65" s="443">
        <v>75888</v>
      </c>
      <c r="Q65" s="443">
        <v>75888</v>
      </c>
      <c r="R65" s="443">
        <v>77783</v>
      </c>
      <c r="S65" s="443">
        <v>77783</v>
      </c>
      <c r="T65" s="443">
        <v>79304</v>
      </c>
      <c r="U65" s="444">
        <v>79304</v>
      </c>
      <c r="V65" s="443">
        <v>79209</v>
      </c>
      <c r="W65" s="444">
        <v>79209</v>
      </c>
      <c r="X65" s="443">
        <v>81520</v>
      </c>
      <c r="Y65" s="444">
        <v>81520</v>
      </c>
    </row>
    <row r="66" spans="1:25" ht="20.100000000000001" customHeight="1" x14ac:dyDescent="0.35">
      <c r="A66" s="398" t="s">
        <v>100</v>
      </c>
      <c r="B66" s="416" t="s">
        <v>255</v>
      </c>
      <c r="C66" s="551" t="s">
        <v>153</v>
      </c>
      <c r="D66" s="443">
        <v>0</v>
      </c>
      <c r="E66" s="443">
        <v>0</v>
      </c>
      <c r="F66" s="443">
        <v>0</v>
      </c>
      <c r="G66" s="443">
        <v>0</v>
      </c>
      <c r="H66" s="443">
        <v>32934</v>
      </c>
      <c r="I66" s="443">
        <v>61500</v>
      </c>
      <c r="J66" s="443">
        <v>32934</v>
      </c>
      <c r="K66" s="443">
        <v>61500</v>
      </c>
      <c r="L66" s="443">
        <v>36094</v>
      </c>
      <c r="M66" s="443">
        <v>67374</v>
      </c>
      <c r="N66" s="443">
        <v>38061</v>
      </c>
      <c r="O66" s="443">
        <v>70561</v>
      </c>
      <c r="P66" s="443">
        <v>39496</v>
      </c>
      <c r="Q66" s="443">
        <v>73264</v>
      </c>
      <c r="R66" s="443">
        <v>41117</v>
      </c>
      <c r="S66" s="443">
        <v>76202</v>
      </c>
      <c r="T66" s="443">
        <v>42416</v>
      </c>
      <c r="U66" s="444">
        <v>78624</v>
      </c>
      <c r="V66" s="443">
        <v>42416</v>
      </c>
      <c r="W66" s="444">
        <v>78624</v>
      </c>
      <c r="X66" s="443">
        <v>42382</v>
      </c>
      <c r="Y66" s="444">
        <v>80237</v>
      </c>
    </row>
    <row r="67" spans="1:25" ht="20.100000000000001" customHeight="1" x14ac:dyDescent="0.35">
      <c r="A67" s="398" t="s">
        <v>103</v>
      </c>
      <c r="B67" s="416" t="s">
        <v>104</v>
      </c>
      <c r="C67" s="551" t="s">
        <v>153</v>
      </c>
      <c r="D67" s="443">
        <v>26483</v>
      </c>
      <c r="E67" s="443">
        <v>50206</v>
      </c>
      <c r="F67" s="443">
        <v>37696</v>
      </c>
      <c r="G67" s="443">
        <v>61919</v>
      </c>
      <c r="H67" s="443">
        <v>32204</v>
      </c>
      <c r="I67" s="443">
        <v>56427</v>
      </c>
      <c r="J67" s="443">
        <v>35707</v>
      </c>
      <c r="K67" s="443">
        <v>60326</v>
      </c>
      <c r="L67" s="443">
        <v>42756</v>
      </c>
      <c r="M67" s="443">
        <v>68370</v>
      </c>
      <c r="N67" s="443">
        <v>43716</v>
      </c>
      <c r="O67" s="443">
        <v>70355</v>
      </c>
      <c r="P67" s="443">
        <v>46171</v>
      </c>
      <c r="Q67" s="443">
        <v>74675</v>
      </c>
      <c r="R67" s="443">
        <v>45152</v>
      </c>
      <c r="S67" s="443">
        <v>75647</v>
      </c>
      <c r="T67" s="443">
        <v>44113</v>
      </c>
      <c r="U67" s="444">
        <v>75823</v>
      </c>
      <c r="V67" s="443">
        <v>45617</v>
      </c>
      <c r="W67" s="444">
        <v>78596</v>
      </c>
      <c r="X67" s="443">
        <v>41667</v>
      </c>
      <c r="Y67" s="444">
        <v>74646</v>
      </c>
    </row>
    <row r="68" spans="1:25" ht="20.100000000000001" customHeight="1" x14ac:dyDescent="0.35">
      <c r="A68" s="398" t="s">
        <v>105</v>
      </c>
      <c r="B68" s="416" t="s">
        <v>106</v>
      </c>
      <c r="C68" s="551" t="s">
        <v>153</v>
      </c>
      <c r="D68" s="443">
        <v>27388</v>
      </c>
      <c r="E68" s="443">
        <v>50298</v>
      </c>
      <c r="F68" s="443">
        <v>32948</v>
      </c>
      <c r="G68" s="443">
        <v>53018</v>
      </c>
      <c r="H68" s="443">
        <v>36150</v>
      </c>
      <c r="I68" s="443">
        <v>56667</v>
      </c>
      <c r="J68" s="443">
        <v>39426</v>
      </c>
      <c r="K68" s="443">
        <v>60327</v>
      </c>
      <c r="L68" s="443">
        <v>49615</v>
      </c>
      <c r="M68" s="443">
        <v>75819</v>
      </c>
      <c r="N68" s="443">
        <v>53258</v>
      </c>
      <c r="O68" s="443">
        <v>81626</v>
      </c>
      <c r="P68" s="443">
        <v>55668</v>
      </c>
      <c r="Q68" s="443">
        <v>85060</v>
      </c>
      <c r="R68" s="443">
        <v>63795</v>
      </c>
      <c r="S68" s="443">
        <v>93294</v>
      </c>
      <c r="T68" s="443">
        <v>63474</v>
      </c>
      <c r="U68" s="444">
        <v>92978</v>
      </c>
      <c r="V68" s="443">
        <v>64278</v>
      </c>
      <c r="W68" s="444">
        <v>93782</v>
      </c>
      <c r="X68" s="443">
        <v>64278</v>
      </c>
      <c r="Y68" s="444">
        <v>93782</v>
      </c>
    </row>
    <row r="69" spans="1:25" ht="20.100000000000001" customHeight="1" x14ac:dyDescent="0.35">
      <c r="A69" s="398" t="s">
        <v>107</v>
      </c>
      <c r="B69" s="416" t="s">
        <v>108</v>
      </c>
      <c r="C69" s="551" t="s">
        <v>153</v>
      </c>
      <c r="D69" s="443">
        <v>21031</v>
      </c>
      <c r="E69" s="443">
        <v>55472</v>
      </c>
      <c r="F69" s="443">
        <v>22475</v>
      </c>
      <c r="G69" s="443">
        <v>58960</v>
      </c>
      <c r="H69" s="443">
        <v>25272</v>
      </c>
      <c r="I69" s="443">
        <v>63909</v>
      </c>
      <c r="J69" s="443">
        <v>28080</v>
      </c>
      <c r="K69" s="443">
        <v>67338</v>
      </c>
      <c r="L69" s="443">
        <v>30051</v>
      </c>
      <c r="M69" s="443">
        <v>68904</v>
      </c>
      <c r="N69" s="443">
        <v>31995</v>
      </c>
      <c r="O69" s="443">
        <v>73224</v>
      </c>
      <c r="P69" s="443">
        <v>34533</v>
      </c>
      <c r="Q69" s="443">
        <v>78813</v>
      </c>
      <c r="R69" s="443">
        <v>37584</v>
      </c>
      <c r="S69" s="443">
        <v>83106</v>
      </c>
      <c r="T69" s="443">
        <v>38259</v>
      </c>
      <c r="U69" s="444">
        <v>84861</v>
      </c>
      <c r="V69" s="443">
        <v>38259</v>
      </c>
      <c r="W69" s="444">
        <v>84861</v>
      </c>
      <c r="X69" s="443">
        <v>39015</v>
      </c>
      <c r="Y69" s="444">
        <v>86562</v>
      </c>
    </row>
    <row r="70" spans="1:25" ht="20.100000000000001" customHeight="1" x14ac:dyDescent="0.35">
      <c r="A70" s="398" t="s">
        <v>109</v>
      </c>
      <c r="B70" s="416" t="s">
        <v>110</v>
      </c>
      <c r="C70" s="551" t="s">
        <v>588</v>
      </c>
      <c r="D70" s="443">
        <v>39877</v>
      </c>
      <c r="E70" s="443">
        <v>48537</v>
      </c>
      <c r="F70" s="443">
        <v>40990</v>
      </c>
      <c r="G70" s="443">
        <v>49650</v>
      </c>
      <c r="H70" s="443">
        <v>43220</v>
      </c>
      <c r="I70" s="443">
        <v>51880</v>
      </c>
      <c r="J70" s="443">
        <v>45560</v>
      </c>
      <c r="K70" s="443">
        <v>54220</v>
      </c>
      <c r="L70" s="443">
        <v>47830</v>
      </c>
      <c r="M70" s="443">
        <v>56490</v>
      </c>
      <c r="N70" s="443">
        <v>50090</v>
      </c>
      <c r="O70" s="443">
        <v>58750</v>
      </c>
      <c r="P70" s="443">
        <v>52000</v>
      </c>
      <c r="Q70" s="443">
        <v>60660</v>
      </c>
      <c r="R70" s="443">
        <v>53855</v>
      </c>
      <c r="S70" s="443">
        <v>62515</v>
      </c>
      <c r="T70" s="443">
        <v>55415</v>
      </c>
      <c r="U70" s="444">
        <v>64075</v>
      </c>
      <c r="V70" s="443">
        <v>56695</v>
      </c>
      <c r="W70" s="444">
        <v>65355</v>
      </c>
      <c r="X70" s="443">
        <v>57545</v>
      </c>
      <c r="Y70" s="444">
        <v>66205</v>
      </c>
    </row>
    <row r="71" spans="1:25" ht="20.100000000000001" customHeight="1" x14ac:dyDescent="0.35">
      <c r="A71" s="398" t="s">
        <v>111</v>
      </c>
      <c r="B71" s="416" t="s">
        <v>112</v>
      </c>
      <c r="C71" s="551" t="s">
        <v>153</v>
      </c>
      <c r="D71" s="443">
        <v>10526</v>
      </c>
      <c r="E71" s="443">
        <v>10526</v>
      </c>
      <c r="F71" s="443">
        <v>10799</v>
      </c>
      <c r="G71" s="443">
        <v>20811</v>
      </c>
      <c r="H71" s="443">
        <v>10122</v>
      </c>
      <c r="I71" s="443">
        <v>20134</v>
      </c>
      <c r="J71" s="443">
        <v>9317</v>
      </c>
      <c r="K71" s="443">
        <v>19329</v>
      </c>
      <c r="L71" s="443">
        <v>9975</v>
      </c>
      <c r="M71" s="443">
        <v>19987</v>
      </c>
      <c r="N71" s="443">
        <v>10183</v>
      </c>
      <c r="O71" s="443">
        <v>20395</v>
      </c>
      <c r="P71" s="443">
        <v>10396</v>
      </c>
      <c r="Q71" s="443">
        <v>20812</v>
      </c>
      <c r="R71" s="443">
        <v>12955</v>
      </c>
      <c r="S71" s="443">
        <v>24955</v>
      </c>
      <c r="T71" s="443">
        <v>17255</v>
      </c>
      <c r="U71" s="444">
        <v>49255</v>
      </c>
      <c r="V71" s="443">
        <v>13022</v>
      </c>
      <c r="W71" s="444">
        <v>33022</v>
      </c>
      <c r="X71" s="443">
        <v>20400</v>
      </c>
      <c r="Y71" s="444">
        <v>69400</v>
      </c>
    </row>
    <row r="72" spans="1:25" ht="25.5" customHeight="1" x14ac:dyDescent="0.35">
      <c r="A72" s="15"/>
      <c r="B72" s="16" t="s">
        <v>209</v>
      </c>
      <c r="C72" s="16"/>
      <c r="D72" s="51">
        <v>35885</v>
      </c>
      <c r="E72" s="51">
        <v>49672</v>
      </c>
      <c r="F72" s="51">
        <v>38529</v>
      </c>
      <c r="G72" s="51">
        <v>53352</v>
      </c>
      <c r="H72" s="51">
        <v>42595</v>
      </c>
      <c r="I72" s="51">
        <v>58693</v>
      </c>
      <c r="J72" s="51">
        <v>44375</v>
      </c>
      <c r="K72" s="51">
        <v>60902</v>
      </c>
      <c r="L72" s="51">
        <v>46280</v>
      </c>
      <c r="M72" s="51">
        <v>62953</v>
      </c>
      <c r="N72" s="51">
        <v>48796</v>
      </c>
      <c r="O72" s="51">
        <v>65809</v>
      </c>
      <c r="P72" s="51">
        <v>50770</v>
      </c>
      <c r="Q72" s="51">
        <v>68403</v>
      </c>
      <c r="R72" s="51">
        <v>53002</v>
      </c>
      <c r="S72" s="51">
        <v>69905</v>
      </c>
      <c r="T72" s="51">
        <v>55395</v>
      </c>
      <c r="U72" s="52">
        <v>72219</v>
      </c>
      <c r="V72" s="51">
        <v>55521</v>
      </c>
      <c r="W72" s="52">
        <v>71916</v>
      </c>
      <c r="X72" s="51">
        <v>56698.28</v>
      </c>
      <c r="Y72" s="52">
        <v>74866.48</v>
      </c>
    </row>
    <row r="73" spans="1:25" s="198" customFormat="1" ht="27" customHeight="1" x14ac:dyDescent="0.35">
      <c r="A73" s="607" t="s">
        <v>296</v>
      </c>
      <c r="B73" s="607"/>
      <c r="C73" s="607"/>
      <c r="D73" s="197"/>
      <c r="E73" s="197"/>
      <c r="F73" s="197"/>
      <c r="G73" s="197"/>
      <c r="H73" s="197"/>
      <c r="I73" s="197"/>
      <c r="J73" s="197"/>
      <c r="K73" s="197"/>
      <c r="L73" s="197"/>
      <c r="M73" s="197"/>
      <c r="N73" s="197"/>
      <c r="O73" s="197"/>
      <c r="P73" s="197"/>
      <c r="Q73" s="197"/>
      <c r="R73" s="197"/>
      <c r="S73" s="197"/>
      <c r="T73" s="197"/>
      <c r="U73" s="197"/>
      <c r="V73" s="197"/>
      <c r="W73" s="197"/>
      <c r="X73" s="197"/>
      <c r="Y73" s="197"/>
    </row>
    <row r="74" spans="1:25" ht="13.9" x14ac:dyDescent="0.35">
      <c r="A74" s="53" t="s">
        <v>249</v>
      </c>
      <c r="B74" s="54"/>
      <c r="C74" s="54"/>
    </row>
    <row r="75" spans="1:25" s="417" customFormat="1" x14ac:dyDescent="0.35">
      <c r="A75" s="53"/>
      <c r="B75" s="53" t="s">
        <v>495</v>
      </c>
      <c r="C75" s="53"/>
    </row>
    <row r="76" spans="1:25" x14ac:dyDescent="0.35">
      <c r="A76" s="54"/>
      <c r="B76" s="389" t="s">
        <v>246</v>
      </c>
      <c r="C76" s="389"/>
    </row>
    <row r="77" spans="1:25" ht="23.25" x14ac:dyDescent="0.35">
      <c r="A77" s="53"/>
      <c r="B77" s="55" t="s">
        <v>247</v>
      </c>
      <c r="C77" s="526"/>
    </row>
    <row r="78" spans="1:25" x14ac:dyDescent="0.35">
      <c r="A78" s="53"/>
      <c r="B78" s="53" t="s">
        <v>248</v>
      </c>
      <c r="C78" s="53"/>
    </row>
    <row r="79" spans="1:25" x14ac:dyDescent="0.35">
      <c r="A79" s="53"/>
      <c r="B79" s="54"/>
      <c r="C79" s="54"/>
    </row>
    <row r="80" spans="1:25" ht="30.75" customHeight="1" x14ac:dyDescent="0.35">
      <c r="A80" s="608" t="s">
        <v>593</v>
      </c>
      <c r="B80" s="608"/>
      <c r="C80" s="608"/>
    </row>
    <row r="81" spans="1:3" ht="12" customHeight="1" x14ac:dyDescent="0.35">
      <c r="A81" s="53" t="s">
        <v>487</v>
      </c>
      <c r="B81" s="54"/>
      <c r="C81" s="54"/>
    </row>
  </sheetData>
  <autoFilter ref="A4:U4"/>
  <mergeCells count="16">
    <mergeCell ref="A1:C1"/>
    <mergeCell ref="A73:C73"/>
    <mergeCell ref="A80:C80"/>
    <mergeCell ref="X3:Y3"/>
    <mergeCell ref="V3:W3"/>
    <mergeCell ref="A2:B2"/>
    <mergeCell ref="T3:U3"/>
    <mergeCell ref="A3:B3"/>
    <mergeCell ref="D3:E3"/>
    <mergeCell ref="F3:G3"/>
    <mergeCell ref="H3:I3"/>
    <mergeCell ref="J3:K3"/>
    <mergeCell ref="L3:M3"/>
    <mergeCell ref="N3:O3"/>
    <mergeCell ref="P3:Q3"/>
    <mergeCell ref="R3:S3"/>
  </mergeCells>
  <conditionalFormatting sqref="A5:Y71">
    <cfRule type="expression" dxfId="17" priority="1">
      <formula>MOD(ROW(),2)=0</formula>
    </cfRule>
  </conditionalFormatting>
  <hyperlinks>
    <hyperlink ref="A2:B2" location="TOC!A1" display="Return to Table of Contents"/>
  </hyperlinks>
  <pageMargins left="0.25" right="0.25" top="0.75" bottom="0.75" header="0.3" footer="0.3"/>
  <pageSetup scale="43" fitToWidth="0" orientation="portrait" horizontalDpi="1200" verticalDpi="1200" r:id="rId1"/>
  <headerFooter>
    <oddHeader>&amp;L2021-22 &amp;"Arial,Italic"Survey of Dental Education
&amp;"Arial,Regular"Report 2 - Tuition, Admission, and Attrition</oddHeader>
  </headerFooter>
  <colBreaks count="1" manualBreakCount="1">
    <brk id="13" max="8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82"/>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3.5" x14ac:dyDescent="0.35"/>
  <cols>
    <col min="1" max="1" width="8.86328125" style="7" customWidth="1"/>
    <col min="2" max="2" width="45.46484375" style="9" customWidth="1"/>
    <col min="3" max="3" width="21.1328125" style="9" customWidth="1"/>
    <col min="4" max="28" width="12.6640625" style="7" customWidth="1"/>
    <col min="29" max="16384" width="9.1328125" style="7"/>
  </cols>
  <sheetData>
    <row r="1" spans="1:28" s="9" customFormat="1" ht="40.5" customHeight="1" x14ac:dyDescent="0.4">
      <c r="A1" s="613" t="s">
        <v>500</v>
      </c>
      <c r="B1" s="613"/>
      <c r="C1" s="613"/>
      <c r="E1" s="372"/>
    </row>
    <row r="2" spans="1:28" ht="21" customHeight="1" x14ac:dyDescent="0.35">
      <c r="A2" s="599" t="s">
        <v>0</v>
      </c>
      <c r="B2" s="599"/>
      <c r="C2" s="524"/>
    </row>
    <row r="3" spans="1:28" s="58" customFormat="1" ht="24" customHeight="1" x14ac:dyDescent="0.35">
      <c r="A3" s="598"/>
      <c r="B3" s="598"/>
      <c r="C3" s="253"/>
      <c r="D3" s="596" t="s">
        <v>1</v>
      </c>
      <c r="E3" s="611"/>
      <c r="F3" s="611"/>
      <c r="G3" s="611"/>
      <c r="H3" s="597"/>
      <c r="I3" s="596" t="s">
        <v>2</v>
      </c>
      <c r="J3" s="611"/>
      <c r="K3" s="611"/>
      <c r="L3" s="611"/>
      <c r="M3" s="597"/>
      <c r="N3" s="596" t="s">
        <v>3</v>
      </c>
      <c r="O3" s="611"/>
      <c r="P3" s="611"/>
      <c r="Q3" s="611"/>
      <c r="R3" s="597"/>
      <c r="S3" s="596" t="s">
        <v>4</v>
      </c>
      <c r="T3" s="611"/>
      <c r="U3" s="611"/>
      <c r="V3" s="611"/>
      <c r="W3" s="597"/>
      <c r="X3" s="598" t="s">
        <v>499</v>
      </c>
      <c r="Y3" s="598"/>
      <c r="Z3" s="598"/>
      <c r="AA3" s="598"/>
      <c r="AB3" s="598"/>
    </row>
    <row r="4" spans="1:28" ht="27.75" x14ac:dyDescent="0.4">
      <c r="A4" s="10" t="s">
        <v>6</v>
      </c>
      <c r="B4" s="10" t="s">
        <v>7</v>
      </c>
      <c r="C4" s="582" t="s">
        <v>587</v>
      </c>
      <c r="D4" s="59" t="s">
        <v>142</v>
      </c>
      <c r="E4" s="57" t="s">
        <v>143</v>
      </c>
      <c r="F4" s="57" t="s">
        <v>144</v>
      </c>
      <c r="G4" s="57" t="s">
        <v>145</v>
      </c>
      <c r="H4" s="60" t="s">
        <v>146</v>
      </c>
      <c r="I4" s="59" t="s">
        <v>142</v>
      </c>
      <c r="J4" s="57" t="s">
        <v>143</v>
      </c>
      <c r="K4" s="57" t="s">
        <v>144</v>
      </c>
      <c r="L4" s="57" t="s">
        <v>145</v>
      </c>
      <c r="M4" s="60" t="s">
        <v>146</v>
      </c>
      <c r="N4" s="59" t="s">
        <v>142</v>
      </c>
      <c r="O4" s="57" t="s">
        <v>143</v>
      </c>
      <c r="P4" s="57" t="s">
        <v>144</v>
      </c>
      <c r="Q4" s="57" t="s">
        <v>145</v>
      </c>
      <c r="R4" s="60" t="s">
        <v>146</v>
      </c>
      <c r="S4" s="59" t="s">
        <v>142</v>
      </c>
      <c r="T4" s="57" t="s">
        <v>143</v>
      </c>
      <c r="U4" s="57" t="s">
        <v>144</v>
      </c>
      <c r="V4" s="57" t="s">
        <v>145</v>
      </c>
      <c r="W4" s="60" t="s">
        <v>146</v>
      </c>
      <c r="X4" s="57" t="s">
        <v>142</v>
      </c>
      <c r="Y4" s="57" t="s">
        <v>143</v>
      </c>
      <c r="Z4" s="57" t="s">
        <v>144</v>
      </c>
      <c r="AA4" s="57" t="s">
        <v>145</v>
      </c>
      <c r="AB4" s="57" t="s">
        <v>146</v>
      </c>
    </row>
    <row r="5" spans="1:28" s="58" customFormat="1" ht="20.100000000000001" customHeight="1" x14ac:dyDescent="0.35">
      <c r="A5" s="398" t="s">
        <v>10</v>
      </c>
      <c r="B5" s="416" t="s">
        <v>11</v>
      </c>
      <c r="C5" s="543" t="s">
        <v>153</v>
      </c>
      <c r="D5" s="423">
        <v>4694</v>
      </c>
      <c r="E5" s="436">
        <v>0</v>
      </c>
      <c r="F5" s="436">
        <v>0</v>
      </c>
      <c r="G5" s="436">
        <v>0</v>
      </c>
      <c r="H5" s="424">
        <v>2623</v>
      </c>
      <c r="I5" s="423">
        <v>4318</v>
      </c>
      <c r="J5" s="436">
        <v>0</v>
      </c>
      <c r="K5" s="436">
        <v>0</v>
      </c>
      <c r="L5" s="436">
        <v>0</v>
      </c>
      <c r="M5" s="424">
        <v>2623</v>
      </c>
      <c r="N5" s="423">
        <v>4647</v>
      </c>
      <c r="O5" s="436">
        <v>0</v>
      </c>
      <c r="P5" s="436">
        <v>0</v>
      </c>
      <c r="Q5" s="436">
        <v>0</v>
      </c>
      <c r="R5" s="424">
        <v>2623</v>
      </c>
      <c r="S5" s="423">
        <v>4681</v>
      </c>
      <c r="T5" s="436">
        <v>0</v>
      </c>
      <c r="U5" s="436">
        <v>15</v>
      </c>
      <c r="V5" s="436">
        <v>0</v>
      </c>
      <c r="W5" s="424">
        <v>2623</v>
      </c>
      <c r="X5" s="423">
        <v>18340</v>
      </c>
      <c r="Y5" s="436">
        <v>0</v>
      </c>
      <c r="Z5" s="436">
        <v>15</v>
      </c>
      <c r="AA5" s="436">
        <v>0</v>
      </c>
      <c r="AB5" s="424">
        <v>10492</v>
      </c>
    </row>
    <row r="6" spans="1:28" s="58" customFormat="1" ht="20.100000000000001" customHeight="1" x14ac:dyDescent="0.35">
      <c r="A6" s="398" t="s">
        <v>12</v>
      </c>
      <c r="B6" s="416" t="s">
        <v>13</v>
      </c>
      <c r="C6" s="543" t="s">
        <v>428</v>
      </c>
      <c r="D6" s="447">
        <v>3090</v>
      </c>
      <c r="E6" s="371">
        <v>3000</v>
      </c>
      <c r="F6" s="371">
        <v>5170</v>
      </c>
      <c r="G6" s="371">
        <v>0</v>
      </c>
      <c r="H6" s="448">
        <v>196</v>
      </c>
      <c r="I6" s="447">
        <v>3090</v>
      </c>
      <c r="J6" s="371">
        <v>3000</v>
      </c>
      <c r="K6" s="371">
        <v>5970</v>
      </c>
      <c r="L6" s="371">
        <v>0</v>
      </c>
      <c r="M6" s="448">
        <v>196</v>
      </c>
      <c r="N6" s="447">
        <v>3515</v>
      </c>
      <c r="O6" s="371">
        <v>3000</v>
      </c>
      <c r="P6" s="371">
        <v>2069</v>
      </c>
      <c r="Q6" s="371">
        <v>0</v>
      </c>
      <c r="R6" s="448">
        <v>196</v>
      </c>
      <c r="S6" s="447">
        <v>3815</v>
      </c>
      <c r="T6" s="371">
        <v>3000</v>
      </c>
      <c r="U6" s="371">
        <v>2137</v>
      </c>
      <c r="V6" s="371">
        <v>0</v>
      </c>
      <c r="W6" s="448">
        <v>196</v>
      </c>
      <c r="X6" s="447">
        <v>13510</v>
      </c>
      <c r="Y6" s="371">
        <v>12000</v>
      </c>
      <c r="Z6" s="371">
        <v>15346</v>
      </c>
      <c r="AA6" s="371">
        <v>0</v>
      </c>
      <c r="AB6" s="448">
        <v>784</v>
      </c>
    </row>
    <row r="7" spans="1:28" s="58" customFormat="1" ht="20.100000000000001" customHeight="1" x14ac:dyDescent="0.35">
      <c r="A7" s="398" t="s">
        <v>12</v>
      </c>
      <c r="B7" s="416" t="s">
        <v>14</v>
      </c>
      <c r="C7" s="543" t="s">
        <v>428</v>
      </c>
      <c r="D7" s="447">
        <v>702</v>
      </c>
      <c r="E7" s="371">
        <v>3607</v>
      </c>
      <c r="F7" s="371">
        <v>2295</v>
      </c>
      <c r="G7" s="371">
        <v>13239</v>
      </c>
      <c r="H7" s="448">
        <v>3549</v>
      </c>
      <c r="I7" s="447">
        <v>702</v>
      </c>
      <c r="J7" s="371">
        <v>2532</v>
      </c>
      <c r="K7" s="371">
        <v>1974</v>
      </c>
      <c r="L7" s="371">
        <v>12072</v>
      </c>
      <c r="M7" s="448">
        <v>3276</v>
      </c>
      <c r="N7" s="447">
        <v>702</v>
      </c>
      <c r="O7" s="371">
        <v>2532</v>
      </c>
      <c r="P7" s="371">
        <v>150</v>
      </c>
      <c r="Q7" s="371">
        <v>12072</v>
      </c>
      <c r="R7" s="448">
        <v>3276</v>
      </c>
      <c r="S7" s="447">
        <v>702</v>
      </c>
      <c r="T7" s="371">
        <v>2532</v>
      </c>
      <c r="U7" s="371">
        <v>150</v>
      </c>
      <c r="V7" s="371">
        <v>12072</v>
      </c>
      <c r="W7" s="448">
        <v>3548</v>
      </c>
      <c r="X7" s="447">
        <v>2808</v>
      </c>
      <c r="Y7" s="371">
        <v>11203</v>
      </c>
      <c r="Z7" s="371">
        <v>4569</v>
      </c>
      <c r="AA7" s="371">
        <v>49455</v>
      </c>
      <c r="AB7" s="448">
        <v>13649</v>
      </c>
    </row>
    <row r="8" spans="1:28" s="58" customFormat="1" ht="20.100000000000001" customHeight="1" x14ac:dyDescent="0.35">
      <c r="A8" s="398" t="s">
        <v>15</v>
      </c>
      <c r="B8" s="430" t="s">
        <v>213</v>
      </c>
      <c r="C8" s="552" t="s">
        <v>428</v>
      </c>
      <c r="D8" s="447">
        <v>5171</v>
      </c>
      <c r="E8" s="371">
        <v>13542</v>
      </c>
      <c r="F8" s="371">
        <v>1600</v>
      </c>
      <c r="G8" s="371">
        <v>0</v>
      </c>
      <c r="H8" s="448">
        <v>3450</v>
      </c>
      <c r="I8" s="447">
        <v>5921</v>
      </c>
      <c r="J8" s="371">
        <v>3697</v>
      </c>
      <c r="K8" s="371">
        <v>800</v>
      </c>
      <c r="L8" s="371">
        <v>0</v>
      </c>
      <c r="M8" s="448">
        <v>3450</v>
      </c>
      <c r="N8" s="447">
        <v>7616</v>
      </c>
      <c r="O8" s="371">
        <v>0</v>
      </c>
      <c r="P8" s="371">
        <v>800</v>
      </c>
      <c r="Q8" s="371">
        <v>0</v>
      </c>
      <c r="R8" s="448">
        <v>3450</v>
      </c>
      <c r="S8" s="447">
        <v>0</v>
      </c>
      <c r="T8" s="371">
        <v>0</v>
      </c>
      <c r="U8" s="371">
        <v>0</v>
      </c>
      <c r="V8" s="371">
        <v>0</v>
      </c>
      <c r="W8" s="448">
        <v>0</v>
      </c>
      <c r="X8" s="447">
        <v>18708</v>
      </c>
      <c r="Y8" s="371">
        <v>17239</v>
      </c>
      <c r="Z8" s="371">
        <v>3200</v>
      </c>
      <c r="AA8" s="371">
        <v>0</v>
      </c>
      <c r="AB8" s="448">
        <v>10350</v>
      </c>
    </row>
    <row r="9" spans="1:28" s="58" customFormat="1" ht="20.100000000000001" customHeight="1" x14ac:dyDescent="0.35">
      <c r="A9" s="398" t="s">
        <v>15</v>
      </c>
      <c r="B9" s="416" t="s">
        <v>17</v>
      </c>
      <c r="C9" s="543" t="s">
        <v>153</v>
      </c>
      <c r="D9" s="447">
        <v>1545</v>
      </c>
      <c r="E9" s="371">
        <v>13920</v>
      </c>
      <c r="F9" s="371">
        <v>0</v>
      </c>
      <c r="G9" s="371">
        <v>55</v>
      </c>
      <c r="H9" s="448">
        <v>6104</v>
      </c>
      <c r="I9" s="447">
        <v>1545</v>
      </c>
      <c r="J9" s="371">
        <v>10164</v>
      </c>
      <c r="K9" s="371">
        <v>0</v>
      </c>
      <c r="L9" s="371">
        <v>55</v>
      </c>
      <c r="M9" s="448">
        <v>6104</v>
      </c>
      <c r="N9" s="447">
        <v>1545</v>
      </c>
      <c r="O9" s="371">
        <v>7293</v>
      </c>
      <c r="P9" s="371">
        <v>0</v>
      </c>
      <c r="Q9" s="371">
        <v>55</v>
      </c>
      <c r="R9" s="448">
        <v>6104</v>
      </c>
      <c r="S9" s="447">
        <v>1545</v>
      </c>
      <c r="T9" s="371">
        <v>8271</v>
      </c>
      <c r="U9" s="371">
        <v>0</v>
      </c>
      <c r="V9" s="371">
        <v>55</v>
      </c>
      <c r="W9" s="448">
        <v>6104</v>
      </c>
      <c r="X9" s="447">
        <v>6180</v>
      </c>
      <c r="Y9" s="371">
        <v>39648</v>
      </c>
      <c r="Z9" s="371">
        <v>0</v>
      </c>
      <c r="AA9" s="371">
        <v>220</v>
      </c>
      <c r="AB9" s="448">
        <v>24416</v>
      </c>
    </row>
    <row r="10" spans="1:28" s="58" customFormat="1" ht="20.100000000000001" customHeight="1" x14ac:dyDescent="0.35">
      <c r="A10" s="398" t="s">
        <v>15</v>
      </c>
      <c r="B10" s="416" t="s">
        <v>18</v>
      </c>
      <c r="C10" s="543" t="s">
        <v>153</v>
      </c>
      <c r="D10" s="447">
        <v>0</v>
      </c>
      <c r="E10" s="371">
        <v>15928</v>
      </c>
      <c r="F10" s="371">
        <v>1600</v>
      </c>
      <c r="G10" s="371">
        <v>5715</v>
      </c>
      <c r="H10" s="448">
        <v>4720</v>
      </c>
      <c r="I10" s="447">
        <v>0</v>
      </c>
      <c r="J10" s="371">
        <v>8812</v>
      </c>
      <c r="K10" s="371">
        <v>2500</v>
      </c>
      <c r="L10" s="371">
        <v>4090</v>
      </c>
      <c r="M10" s="448">
        <v>4720</v>
      </c>
      <c r="N10" s="447">
        <v>0</v>
      </c>
      <c r="O10" s="371">
        <v>0</v>
      </c>
      <c r="P10" s="371">
        <v>400</v>
      </c>
      <c r="Q10" s="371">
        <v>2835</v>
      </c>
      <c r="R10" s="448">
        <v>4720</v>
      </c>
      <c r="S10" s="447">
        <v>0</v>
      </c>
      <c r="T10" s="371">
        <v>0</v>
      </c>
      <c r="U10" s="371">
        <v>0</v>
      </c>
      <c r="V10" s="371">
        <v>3570</v>
      </c>
      <c r="W10" s="448">
        <v>4720</v>
      </c>
      <c r="X10" s="447">
        <v>0</v>
      </c>
      <c r="Y10" s="371">
        <v>24740</v>
      </c>
      <c r="Z10" s="371">
        <v>4500</v>
      </c>
      <c r="AA10" s="371">
        <v>16210</v>
      </c>
      <c r="AB10" s="448">
        <v>18880</v>
      </c>
    </row>
    <row r="11" spans="1:28" s="58" customFormat="1" ht="20.100000000000001" customHeight="1" x14ac:dyDescent="0.35">
      <c r="A11" s="398" t="s">
        <v>15</v>
      </c>
      <c r="B11" s="416" t="s">
        <v>19</v>
      </c>
      <c r="C11" s="543" t="s">
        <v>428</v>
      </c>
      <c r="D11" s="447">
        <v>151</v>
      </c>
      <c r="E11" s="371">
        <v>15422</v>
      </c>
      <c r="F11" s="371">
        <v>0</v>
      </c>
      <c r="G11" s="371">
        <v>734</v>
      </c>
      <c r="H11" s="448">
        <v>2970</v>
      </c>
      <c r="I11" s="447">
        <v>96</v>
      </c>
      <c r="J11" s="371">
        <v>8448</v>
      </c>
      <c r="K11" s="371">
        <v>0</v>
      </c>
      <c r="L11" s="371">
        <v>314</v>
      </c>
      <c r="M11" s="448">
        <v>2970</v>
      </c>
      <c r="N11" s="447">
        <v>96</v>
      </c>
      <c r="O11" s="371">
        <v>4848</v>
      </c>
      <c r="P11" s="371">
        <v>0</v>
      </c>
      <c r="Q11" s="371">
        <v>314</v>
      </c>
      <c r="R11" s="448">
        <v>2970</v>
      </c>
      <c r="S11" s="447">
        <v>96</v>
      </c>
      <c r="T11" s="371">
        <v>3232</v>
      </c>
      <c r="U11" s="371">
        <v>0</v>
      </c>
      <c r="V11" s="371">
        <v>259</v>
      </c>
      <c r="W11" s="448">
        <v>2970</v>
      </c>
      <c r="X11" s="447">
        <v>439</v>
      </c>
      <c r="Y11" s="371">
        <v>31950</v>
      </c>
      <c r="Z11" s="371">
        <v>0</v>
      </c>
      <c r="AA11" s="371">
        <v>1621</v>
      </c>
      <c r="AB11" s="448">
        <v>11880</v>
      </c>
    </row>
    <row r="12" spans="1:28" s="58" customFormat="1" ht="20.100000000000001" customHeight="1" x14ac:dyDescent="0.35">
      <c r="A12" s="398" t="s">
        <v>15</v>
      </c>
      <c r="B12" s="416" t="s">
        <v>20</v>
      </c>
      <c r="C12" s="543" t="s">
        <v>428</v>
      </c>
      <c r="D12" s="447">
        <v>2757</v>
      </c>
      <c r="E12" s="371">
        <v>12600</v>
      </c>
      <c r="F12" s="371">
        <v>1277</v>
      </c>
      <c r="G12" s="371">
        <v>4271</v>
      </c>
      <c r="H12" s="448">
        <v>0</v>
      </c>
      <c r="I12" s="447">
        <v>3676</v>
      </c>
      <c r="J12" s="371">
        <v>7448</v>
      </c>
      <c r="K12" s="371">
        <v>2766</v>
      </c>
      <c r="L12" s="371">
        <v>2026</v>
      </c>
      <c r="M12" s="448">
        <v>0</v>
      </c>
      <c r="N12" s="447">
        <v>3676</v>
      </c>
      <c r="O12" s="371">
        <v>286</v>
      </c>
      <c r="P12" s="371">
        <v>1116</v>
      </c>
      <c r="Q12" s="371">
        <v>1466</v>
      </c>
      <c r="R12" s="448">
        <v>0</v>
      </c>
      <c r="S12" s="447">
        <v>3676</v>
      </c>
      <c r="T12" s="371">
        <v>96</v>
      </c>
      <c r="U12" s="371">
        <v>384</v>
      </c>
      <c r="V12" s="371">
        <v>2017</v>
      </c>
      <c r="W12" s="448">
        <v>0</v>
      </c>
      <c r="X12" s="447">
        <v>13785</v>
      </c>
      <c r="Y12" s="371">
        <v>20430</v>
      </c>
      <c r="Z12" s="371">
        <v>5543</v>
      </c>
      <c r="AA12" s="371">
        <v>9780</v>
      </c>
      <c r="AB12" s="448">
        <v>0</v>
      </c>
    </row>
    <row r="13" spans="1:28" s="58" customFormat="1" ht="20.100000000000001" customHeight="1" x14ac:dyDescent="0.35">
      <c r="A13" s="398" t="s">
        <v>15</v>
      </c>
      <c r="B13" s="416" t="s">
        <v>21</v>
      </c>
      <c r="C13" s="543" t="s">
        <v>428</v>
      </c>
      <c r="D13" s="447">
        <v>40</v>
      </c>
      <c r="E13" s="371">
        <v>9741</v>
      </c>
      <c r="F13" s="371">
        <v>1739</v>
      </c>
      <c r="G13" s="371">
        <v>724</v>
      </c>
      <c r="H13" s="448">
        <v>3726</v>
      </c>
      <c r="I13" s="447">
        <v>40</v>
      </c>
      <c r="J13" s="371">
        <v>6715</v>
      </c>
      <c r="K13" s="371">
        <v>1179</v>
      </c>
      <c r="L13" s="371">
        <v>1048</v>
      </c>
      <c r="M13" s="448">
        <v>3726</v>
      </c>
      <c r="N13" s="447">
        <v>40</v>
      </c>
      <c r="O13" s="371">
        <v>6715</v>
      </c>
      <c r="P13" s="371">
        <v>1200</v>
      </c>
      <c r="Q13" s="371">
        <v>690</v>
      </c>
      <c r="R13" s="448">
        <v>3726</v>
      </c>
      <c r="S13" s="447">
        <v>40</v>
      </c>
      <c r="T13" s="371">
        <v>6715</v>
      </c>
      <c r="U13" s="371">
        <v>1037</v>
      </c>
      <c r="V13" s="371">
        <v>4568</v>
      </c>
      <c r="W13" s="448">
        <v>3726</v>
      </c>
      <c r="X13" s="447">
        <v>160</v>
      </c>
      <c r="Y13" s="371">
        <v>29886</v>
      </c>
      <c r="Z13" s="371">
        <v>5155</v>
      </c>
      <c r="AA13" s="371">
        <v>7030</v>
      </c>
      <c r="AB13" s="448">
        <v>14904</v>
      </c>
    </row>
    <row r="14" spans="1:28" s="58" customFormat="1" ht="20.100000000000001" customHeight="1" x14ac:dyDescent="0.35">
      <c r="A14" s="398" t="s">
        <v>22</v>
      </c>
      <c r="B14" s="416" t="s">
        <v>23</v>
      </c>
      <c r="C14" s="543" t="s">
        <v>153</v>
      </c>
      <c r="D14" s="447">
        <v>465</v>
      </c>
      <c r="E14" s="371">
        <v>4210</v>
      </c>
      <c r="F14" s="371">
        <v>4800</v>
      </c>
      <c r="G14" s="371">
        <v>0</v>
      </c>
      <c r="H14" s="448">
        <v>5900</v>
      </c>
      <c r="I14" s="447">
        <v>325</v>
      </c>
      <c r="J14" s="371">
        <v>4210</v>
      </c>
      <c r="K14" s="371">
        <v>0</v>
      </c>
      <c r="L14" s="371">
        <v>0</v>
      </c>
      <c r="M14" s="448">
        <v>5900</v>
      </c>
      <c r="N14" s="447">
        <v>325</v>
      </c>
      <c r="O14" s="371">
        <v>4210</v>
      </c>
      <c r="P14" s="371">
        <v>0</v>
      </c>
      <c r="Q14" s="371">
        <v>0</v>
      </c>
      <c r="R14" s="448">
        <v>5900</v>
      </c>
      <c r="S14" s="447">
        <v>325</v>
      </c>
      <c r="T14" s="371">
        <v>4210</v>
      </c>
      <c r="U14" s="371">
        <v>0</v>
      </c>
      <c r="V14" s="371">
        <v>0</v>
      </c>
      <c r="W14" s="448">
        <v>5900</v>
      </c>
      <c r="X14" s="447">
        <v>1440</v>
      </c>
      <c r="Y14" s="371">
        <v>16840</v>
      </c>
      <c r="Z14" s="371">
        <v>4800</v>
      </c>
      <c r="AA14" s="371">
        <v>0</v>
      </c>
      <c r="AB14" s="448">
        <v>23600</v>
      </c>
    </row>
    <row r="15" spans="1:28" s="58" customFormat="1" ht="20.100000000000001" customHeight="1" x14ac:dyDescent="0.35">
      <c r="A15" s="398" t="s">
        <v>24</v>
      </c>
      <c r="B15" s="416" t="s">
        <v>25</v>
      </c>
      <c r="C15" s="543" t="s">
        <v>153</v>
      </c>
      <c r="D15" s="447">
        <v>2939</v>
      </c>
      <c r="E15" s="371">
        <v>8003</v>
      </c>
      <c r="F15" s="371">
        <v>2491</v>
      </c>
      <c r="G15" s="371">
        <v>200</v>
      </c>
      <c r="H15" s="448">
        <v>3117</v>
      </c>
      <c r="I15" s="447">
        <v>2939</v>
      </c>
      <c r="J15" s="371">
        <v>5207</v>
      </c>
      <c r="K15" s="371">
        <v>700</v>
      </c>
      <c r="L15" s="371">
        <v>300</v>
      </c>
      <c r="M15" s="448">
        <v>3117</v>
      </c>
      <c r="N15" s="447">
        <v>2939</v>
      </c>
      <c r="O15" s="371">
        <v>0</v>
      </c>
      <c r="P15" s="371">
        <v>700</v>
      </c>
      <c r="Q15" s="371">
        <v>5340</v>
      </c>
      <c r="R15" s="448">
        <v>3117</v>
      </c>
      <c r="S15" s="447">
        <v>2939</v>
      </c>
      <c r="T15" s="371">
        <v>0</v>
      </c>
      <c r="U15" s="371">
        <v>300</v>
      </c>
      <c r="V15" s="371">
        <v>3670</v>
      </c>
      <c r="W15" s="448">
        <v>3117</v>
      </c>
      <c r="X15" s="447">
        <v>11756</v>
      </c>
      <c r="Y15" s="371">
        <v>13210</v>
      </c>
      <c r="Z15" s="371">
        <v>4191</v>
      </c>
      <c r="AA15" s="371">
        <v>9510</v>
      </c>
      <c r="AB15" s="448">
        <v>12468</v>
      </c>
    </row>
    <row r="16" spans="1:28" s="58" customFormat="1" ht="20.100000000000001" customHeight="1" x14ac:dyDescent="0.35">
      <c r="A16" s="398" t="s">
        <v>26</v>
      </c>
      <c r="B16" s="416" t="s">
        <v>27</v>
      </c>
      <c r="C16" s="543" t="s">
        <v>428</v>
      </c>
      <c r="D16" s="447">
        <v>2384</v>
      </c>
      <c r="E16" s="371">
        <v>11480</v>
      </c>
      <c r="F16" s="371">
        <v>1874</v>
      </c>
      <c r="G16" s="371">
        <v>0</v>
      </c>
      <c r="H16" s="448">
        <v>2000</v>
      </c>
      <c r="I16" s="447">
        <v>1034</v>
      </c>
      <c r="J16" s="371">
        <v>12320</v>
      </c>
      <c r="K16" s="371">
        <v>1380</v>
      </c>
      <c r="L16" s="371">
        <v>0</v>
      </c>
      <c r="M16" s="448">
        <v>2000</v>
      </c>
      <c r="N16" s="447">
        <v>734</v>
      </c>
      <c r="O16" s="371">
        <v>6798</v>
      </c>
      <c r="P16" s="371">
        <v>1380</v>
      </c>
      <c r="Q16" s="371">
        <v>0</v>
      </c>
      <c r="R16" s="448">
        <v>2000</v>
      </c>
      <c r="S16" s="447">
        <v>734</v>
      </c>
      <c r="T16" s="371">
        <v>3549</v>
      </c>
      <c r="U16" s="371">
        <v>1150</v>
      </c>
      <c r="V16" s="371">
        <v>0</v>
      </c>
      <c r="W16" s="448">
        <v>2000</v>
      </c>
      <c r="X16" s="447">
        <v>4886</v>
      </c>
      <c r="Y16" s="371">
        <v>34147</v>
      </c>
      <c r="Z16" s="371">
        <v>5784</v>
      </c>
      <c r="AA16" s="371">
        <v>0</v>
      </c>
      <c r="AB16" s="448">
        <v>8000</v>
      </c>
    </row>
    <row r="17" spans="1:28" s="58" customFormat="1" ht="20.100000000000001" customHeight="1" x14ac:dyDescent="0.35">
      <c r="A17" s="398" t="s">
        <v>28</v>
      </c>
      <c r="B17" s="416" t="s">
        <v>29</v>
      </c>
      <c r="C17" s="543" t="s">
        <v>153</v>
      </c>
      <c r="D17" s="447">
        <v>4154</v>
      </c>
      <c r="E17" s="371">
        <v>5414</v>
      </c>
      <c r="F17" s="371">
        <v>725</v>
      </c>
      <c r="G17" s="371">
        <v>0</v>
      </c>
      <c r="H17" s="448">
        <v>0</v>
      </c>
      <c r="I17" s="447">
        <v>4154</v>
      </c>
      <c r="J17" s="371">
        <v>3364</v>
      </c>
      <c r="K17" s="371">
        <v>725</v>
      </c>
      <c r="L17" s="371">
        <v>0</v>
      </c>
      <c r="M17" s="448">
        <v>0</v>
      </c>
      <c r="N17" s="447">
        <v>4154</v>
      </c>
      <c r="O17" s="371">
        <v>3268</v>
      </c>
      <c r="P17" s="371">
        <v>725</v>
      </c>
      <c r="Q17" s="371">
        <v>680</v>
      </c>
      <c r="R17" s="448">
        <v>0</v>
      </c>
      <c r="S17" s="447">
        <v>4154</v>
      </c>
      <c r="T17" s="371">
        <v>3204</v>
      </c>
      <c r="U17" s="371">
        <v>725</v>
      </c>
      <c r="V17" s="371">
        <v>2938</v>
      </c>
      <c r="W17" s="448">
        <v>0</v>
      </c>
      <c r="X17" s="447">
        <v>16616</v>
      </c>
      <c r="Y17" s="371">
        <v>15250</v>
      </c>
      <c r="Z17" s="371">
        <v>2900</v>
      </c>
      <c r="AA17" s="371">
        <v>3618</v>
      </c>
      <c r="AB17" s="448">
        <v>0</v>
      </c>
    </row>
    <row r="18" spans="1:28" s="58" customFormat="1" ht="20.100000000000001" customHeight="1" x14ac:dyDescent="0.35">
      <c r="A18" s="398" t="s">
        <v>28</v>
      </c>
      <c r="B18" s="416" t="s">
        <v>30</v>
      </c>
      <c r="C18" s="543" t="s">
        <v>428</v>
      </c>
      <c r="D18" s="447">
        <v>2235</v>
      </c>
      <c r="E18" s="371">
        <v>5000</v>
      </c>
      <c r="F18" s="371">
        <v>10500</v>
      </c>
      <c r="G18" s="371">
        <v>900</v>
      </c>
      <c r="H18" s="448">
        <v>2068</v>
      </c>
      <c r="I18" s="447">
        <v>2235</v>
      </c>
      <c r="J18" s="371">
        <v>3500</v>
      </c>
      <c r="K18" s="371">
        <v>4800</v>
      </c>
      <c r="L18" s="371">
        <v>900</v>
      </c>
      <c r="M18" s="448">
        <v>2068</v>
      </c>
      <c r="N18" s="447">
        <v>2235</v>
      </c>
      <c r="O18" s="371">
        <v>2000</v>
      </c>
      <c r="P18" s="371">
        <v>2700</v>
      </c>
      <c r="Q18" s="371">
        <v>900</v>
      </c>
      <c r="R18" s="448">
        <v>2068</v>
      </c>
      <c r="S18" s="447">
        <v>2235</v>
      </c>
      <c r="T18" s="371">
        <v>0</v>
      </c>
      <c r="U18" s="371">
        <v>2600</v>
      </c>
      <c r="V18" s="371">
        <v>900</v>
      </c>
      <c r="W18" s="448">
        <v>2068</v>
      </c>
      <c r="X18" s="447">
        <v>8940</v>
      </c>
      <c r="Y18" s="371">
        <v>10500</v>
      </c>
      <c r="Z18" s="371">
        <v>20600</v>
      </c>
      <c r="AA18" s="371">
        <v>3600</v>
      </c>
      <c r="AB18" s="448">
        <v>8272</v>
      </c>
    </row>
    <row r="19" spans="1:28" s="58" customFormat="1" ht="20.100000000000001" customHeight="1" x14ac:dyDescent="0.35">
      <c r="A19" s="398" t="s">
        <v>28</v>
      </c>
      <c r="B19" s="416" t="s">
        <v>315</v>
      </c>
      <c r="C19" s="543" t="s">
        <v>428</v>
      </c>
      <c r="D19" s="447">
        <v>700</v>
      </c>
      <c r="E19" s="371">
        <v>11700</v>
      </c>
      <c r="F19" s="371">
        <v>1222</v>
      </c>
      <c r="G19" s="371">
        <v>0</v>
      </c>
      <c r="H19" s="448">
        <v>4873</v>
      </c>
      <c r="I19" s="447">
        <v>1000</v>
      </c>
      <c r="J19" s="371">
        <v>6880</v>
      </c>
      <c r="K19" s="371">
        <v>1061</v>
      </c>
      <c r="L19" s="371">
        <v>445</v>
      </c>
      <c r="M19" s="448">
        <v>4873</v>
      </c>
      <c r="N19" s="447">
        <v>1000</v>
      </c>
      <c r="O19" s="371">
        <v>2230</v>
      </c>
      <c r="P19" s="371">
        <v>1132</v>
      </c>
      <c r="Q19" s="371">
        <v>2750</v>
      </c>
      <c r="R19" s="448">
        <v>4873</v>
      </c>
      <c r="S19" s="447">
        <v>1000</v>
      </c>
      <c r="T19" s="371">
        <v>0</v>
      </c>
      <c r="U19" s="371">
        <v>1085</v>
      </c>
      <c r="V19" s="371">
        <v>490</v>
      </c>
      <c r="W19" s="448">
        <v>4873</v>
      </c>
      <c r="X19" s="447">
        <v>3700</v>
      </c>
      <c r="Y19" s="371">
        <v>20810</v>
      </c>
      <c r="Z19" s="371">
        <v>4500</v>
      </c>
      <c r="AA19" s="371">
        <v>3685</v>
      </c>
      <c r="AB19" s="448">
        <v>19492</v>
      </c>
    </row>
    <row r="20" spans="1:28" s="58" customFormat="1" ht="20.100000000000001" customHeight="1" x14ac:dyDescent="0.35">
      <c r="A20" s="398" t="s">
        <v>31</v>
      </c>
      <c r="B20" s="416" t="s">
        <v>32</v>
      </c>
      <c r="C20" s="543" t="s">
        <v>153</v>
      </c>
      <c r="D20" s="447">
        <v>2325</v>
      </c>
      <c r="E20" s="371">
        <v>6302</v>
      </c>
      <c r="F20" s="371">
        <v>0</v>
      </c>
      <c r="G20" s="371">
        <v>1970</v>
      </c>
      <c r="H20" s="448">
        <v>420</v>
      </c>
      <c r="I20" s="447">
        <v>2325</v>
      </c>
      <c r="J20" s="371">
        <v>6302</v>
      </c>
      <c r="K20" s="371">
        <v>0</v>
      </c>
      <c r="L20" s="371">
        <v>191</v>
      </c>
      <c r="M20" s="448">
        <v>420</v>
      </c>
      <c r="N20" s="447">
        <v>2325</v>
      </c>
      <c r="O20" s="371">
        <v>6302</v>
      </c>
      <c r="P20" s="371">
        <v>0</v>
      </c>
      <c r="Q20" s="371">
        <v>191</v>
      </c>
      <c r="R20" s="448">
        <v>420</v>
      </c>
      <c r="S20" s="447">
        <v>2325</v>
      </c>
      <c r="T20" s="371">
        <v>6340</v>
      </c>
      <c r="U20" s="371">
        <v>0</v>
      </c>
      <c r="V20" s="371">
        <v>191</v>
      </c>
      <c r="W20" s="448">
        <v>420</v>
      </c>
      <c r="X20" s="447">
        <v>9300</v>
      </c>
      <c r="Y20" s="371">
        <v>25246</v>
      </c>
      <c r="Z20" s="371">
        <v>0</v>
      </c>
      <c r="AA20" s="371">
        <v>2543</v>
      </c>
      <c r="AB20" s="448">
        <v>1680</v>
      </c>
    </row>
    <row r="21" spans="1:28" s="58" customFormat="1" ht="20.100000000000001" customHeight="1" x14ac:dyDescent="0.35">
      <c r="A21" s="398" t="s">
        <v>33</v>
      </c>
      <c r="B21" s="416" t="s">
        <v>34</v>
      </c>
      <c r="C21" s="543" t="s">
        <v>153</v>
      </c>
      <c r="D21" s="447">
        <v>7214</v>
      </c>
      <c r="E21" s="371">
        <v>10846</v>
      </c>
      <c r="F21" s="371">
        <v>0</v>
      </c>
      <c r="G21" s="371">
        <v>0</v>
      </c>
      <c r="H21" s="448">
        <v>0</v>
      </c>
      <c r="I21" s="447">
        <v>7214</v>
      </c>
      <c r="J21" s="371">
        <v>5724</v>
      </c>
      <c r="K21" s="371">
        <v>0</v>
      </c>
      <c r="L21" s="371">
        <v>0</v>
      </c>
      <c r="M21" s="448">
        <v>0</v>
      </c>
      <c r="N21" s="447">
        <v>7214</v>
      </c>
      <c r="O21" s="371">
        <v>637</v>
      </c>
      <c r="P21" s="371">
        <v>0</v>
      </c>
      <c r="Q21" s="371">
        <v>0</v>
      </c>
      <c r="R21" s="448">
        <v>0</v>
      </c>
      <c r="S21" s="447">
        <v>5677</v>
      </c>
      <c r="T21" s="371">
        <v>1115</v>
      </c>
      <c r="U21" s="371">
        <v>0</v>
      </c>
      <c r="V21" s="371">
        <v>0</v>
      </c>
      <c r="W21" s="448">
        <v>0</v>
      </c>
      <c r="X21" s="447">
        <v>27319</v>
      </c>
      <c r="Y21" s="371">
        <v>18322</v>
      </c>
      <c r="Z21" s="371">
        <v>0</v>
      </c>
      <c r="AA21" s="371">
        <v>0</v>
      </c>
      <c r="AB21" s="448">
        <v>0</v>
      </c>
    </row>
    <row r="22" spans="1:28" s="58" customFormat="1" ht="20.100000000000001" customHeight="1" x14ac:dyDescent="0.35">
      <c r="A22" s="398" t="s">
        <v>33</v>
      </c>
      <c r="B22" s="416" t="s">
        <v>35</v>
      </c>
      <c r="C22" s="543" t="s">
        <v>153</v>
      </c>
      <c r="D22" s="447">
        <v>4762</v>
      </c>
      <c r="E22" s="371">
        <v>8234</v>
      </c>
      <c r="F22" s="371">
        <v>4000</v>
      </c>
      <c r="G22" s="371">
        <v>0</v>
      </c>
      <c r="H22" s="448">
        <v>0</v>
      </c>
      <c r="I22" s="447">
        <v>7143</v>
      </c>
      <c r="J22" s="371">
        <v>12351</v>
      </c>
      <c r="K22" s="371">
        <v>6000</v>
      </c>
      <c r="L22" s="371">
        <v>0</v>
      </c>
      <c r="M22" s="448">
        <v>0</v>
      </c>
      <c r="N22" s="447">
        <v>7143</v>
      </c>
      <c r="O22" s="371">
        <v>12351</v>
      </c>
      <c r="P22" s="371">
        <v>6000</v>
      </c>
      <c r="Q22" s="371">
        <v>0</v>
      </c>
      <c r="R22" s="448">
        <v>0</v>
      </c>
      <c r="S22" s="447">
        <v>7143</v>
      </c>
      <c r="T22" s="371">
        <v>12351</v>
      </c>
      <c r="U22" s="371">
        <v>6000</v>
      </c>
      <c r="V22" s="371">
        <v>0</v>
      </c>
      <c r="W22" s="448">
        <v>0</v>
      </c>
      <c r="X22" s="447">
        <v>26191</v>
      </c>
      <c r="Y22" s="371">
        <v>45287</v>
      </c>
      <c r="Z22" s="371">
        <v>22000</v>
      </c>
      <c r="AA22" s="371">
        <v>0</v>
      </c>
      <c r="AB22" s="448">
        <v>0</v>
      </c>
    </row>
    <row r="23" spans="1:28" s="58" customFormat="1" ht="20.100000000000001" customHeight="1" x14ac:dyDescent="0.35">
      <c r="A23" s="398" t="s">
        <v>33</v>
      </c>
      <c r="B23" s="416" t="s">
        <v>36</v>
      </c>
      <c r="C23" s="543" t="s">
        <v>428</v>
      </c>
      <c r="D23" s="447">
        <v>702</v>
      </c>
      <c r="E23" s="371">
        <v>3607</v>
      </c>
      <c r="F23" s="371">
        <v>3349</v>
      </c>
      <c r="G23" s="371">
        <v>13240</v>
      </c>
      <c r="H23" s="448">
        <v>3736</v>
      </c>
      <c r="I23" s="447">
        <v>702</v>
      </c>
      <c r="J23" s="371">
        <v>2532</v>
      </c>
      <c r="K23" s="371">
        <v>1675</v>
      </c>
      <c r="L23" s="371">
        <v>12073</v>
      </c>
      <c r="M23" s="448">
        <v>2802</v>
      </c>
      <c r="N23" s="447">
        <v>702</v>
      </c>
      <c r="O23" s="371">
        <v>2532</v>
      </c>
      <c r="P23" s="371">
        <v>500</v>
      </c>
      <c r="Q23" s="371">
        <v>12073</v>
      </c>
      <c r="R23" s="448">
        <v>3736</v>
      </c>
      <c r="S23" s="447">
        <v>702</v>
      </c>
      <c r="T23" s="371">
        <v>2532</v>
      </c>
      <c r="U23" s="371">
        <v>500</v>
      </c>
      <c r="V23" s="371">
        <v>12073</v>
      </c>
      <c r="W23" s="448">
        <v>3736</v>
      </c>
      <c r="X23" s="447">
        <v>2808</v>
      </c>
      <c r="Y23" s="371">
        <v>11203</v>
      </c>
      <c r="Z23" s="371">
        <v>6024</v>
      </c>
      <c r="AA23" s="371">
        <v>49459</v>
      </c>
      <c r="AB23" s="448">
        <v>14010</v>
      </c>
    </row>
    <row r="24" spans="1:28" s="58" customFormat="1" ht="20.100000000000001" customHeight="1" x14ac:dyDescent="0.35">
      <c r="A24" s="398" t="s">
        <v>37</v>
      </c>
      <c r="B24" s="416" t="s">
        <v>38</v>
      </c>
      <c r="C24" s="543" t="s">
        <v>153</v>
      </c>
      <c r="D24" s="447">
        <v>622</v>
      </c>
      <c r="E24" s="371">
        <v>13250</v>
      </c>
      <c r="F24" s="371">
        <v>1900</v>
      </c>
      <c r="G24" s="371">
        <v>0</v>
      </c>
      <c r="H24" s="448">
        <v>3934</v>
      </c>
      <c r="I24" s="447">
        <v>472</v>
      </c>
      <c r="J24" s="371">
        <v>10304</v>
      </c>
      <c r="K24" s="371">
        <v>2000</v>
      </c>
      <c r="L24" s="371">
        <v>1080</v>
      </c>
      <c r="M24" s="448">
        <v>3626</v>
      </c>
      <c r="N24" s="447">
        <v>472</v>
      </c>
      <c r="O24" s="371">
        <v>4271</v>
      </c>
      <c r="P24" s="371">
        <v>750</v>
      </c>
      <c r="Q24" s="371">
        <v>0</v>
      </c>
      <c r="R24" s="448">
        <v>3626</v>
      </c>
      <c r="S24" s="447">
        <v>472</v>
      </c>
      <c r="T24" s="371">
        <v>3453</v>
      </c>
      <c r="U24" s="371">
        <v>0</v>
      </c>
      <c r="V24" s="371">
        <v>1615</v>
      </c>
      <c r="W24" s="448">
        <v>3626</v>
      </c>
      <c r="X24" s="447">
        <v>2038</v>
      </c>
      <c r="Y24" s="371">
        <v>31278</v>
      </c>
      <c r="Z24" s="371">
        <v>4650</v>
      </c>
      <c r="AA24" s="371">
        <v>2695</v>
      </c>
      <c r="AB24" s="448">
        <v>14812</v>
      </c>
    </row>
    <row r="25" spans="1:28" s="58" customFormat="1" ht="20.100000000000001" customHeight="1" x14ac:dyDescent="0.35">
      <c r="A25" s="398" t="s">
        <v>39</v>
      </c>
      <c r="B25" s="416" t="s">
        <v>40</v>
      </c>
      <c r="C25" s="543" t="s">
        <v>153</v>
      </c>
      <c r="D25" s="447">
        <v>1532</v>
      </c>
      <c r="E25" s="371">
        <v>12050</v>
      </c>
      <c r="F25" s="371">
        <v>1770</v>
      </c>
      <c r="G25" s="371">
        <v>1052</v>
      </c>
      <c r="H25" s="448">
        <v>0</v>
      </c>
      <c r="I25" s="447">
        <v>1532</v>
      </c>
      <c r="J25" s="371">
        <v>7650</v>
      </c>
      <c r="K25" s="371">
        <v>2008</v>
      </c>
      <c r="L25" s="371">
        <v>91</v>
      </c>
      <c r="M25" s="448">
        <v>0</v>
      </c>
      <c r="N25" s="447">
        <v>1532</v>
      </c>
      <c r="O25" s="371">
        <v>4300</v>
      </c>
      <c r="P25" s="371">
        <v>4327</v>
      </c>
      <c r="Q25" s="371">
        <v>91</v>
      </c>
      <c r="R25" s="448">
        <v>0</v>
      </c>
      <c r="S25" s="447">
        <v>1532</v>
      </c>
      <c r="T25" s="371">
        <v>1700</v>
      </c>
      <c r="U25" s="371">
        <v>452</v>
      </c>
      <c r="V25" s="371">
        <v>3981</v>
      </c>
      <c r="W25" s="448">
        <v>0</v>
      </c>
      <c r="X25" s="447">
        <v>6128</v>
      </c>
      <c r="Y25" s="371">
        <v>25700</v>
      </c>
      <c r="Z25" s="371">
        <v>8557</v>
      </c>
      <c r="AA25" s="371">
        <v>5215</v>
      </c>
      <c r="AB25" s="448">
        <v>0</v>
      </c>
    </row>
    <row r="26" spans="1:28" s="58" customFormat="1" ht="20.100000000000001" customHeight="1" x14ac:dyDescent="0.35">
      <c r="A26" s="398" t="s">
        <v>41</v>
      </c>
      <c r="B26" s="416" t="s">
        <v>42</v>
      </c>
      <c r="C26" s="543" t="s">
        <v>153</v>
      </c>
      <c r="D26" s="447">
        <v>1538</v>
      </c>
      <c r="E26" s="371">
        <v>8394</v>
      </c>
      <c r="F26" s="371">
        <v>1634</v>
      </c>
      <c r="G26" s="371">
        <v>1877</v>
      </c>
      <c r="H26" s="448">
        <v>0</v>
      </c>
      <c r="I26" s="447">
        <v>1538</v>
      </c>
      <c r="J26" s="371">
        <v>6268</v>
      </c>
      <c r="K26" s="371">
        <v>1462</v>
      </c>
      <c r="L26" s="371">
        <v>1848</v>
      </c>
      <c r="M26" s="448">
        <v>0</v>
      </c>
      <c r="N26" s="447">
        <v>1538</v>
      </c>
      <c r="O26" s="371">
        <v>1408</v>
      </c>
      <c r="P26" s="371">
        <v>2502</v>
      </c>
      <c r="Q26" s="371">
        <v>1924</v>
      </c>
      <c r="R26" s="448">
        <v>0</v>
      </c>
      <c r="S26" s="447">
        <v>1538</v>
      </c>
      <c r="T26" s="371">
        <v>228</v>
      </c>
      <c r="U26" s="371">
        <v>4628</v>
      </c>
      <c r="V26" s="371">
        <v>1522</v>
      </c>
      <c r="W26" s="448">
        <v>0</v>
      </c>
      <c r="X26" s="447">
        <v>6152</v>
      </c>
      <c r="Y26" s="371">
        <v>16298</v>
      </c>
      <c r="Z26" s="371">
        <v>10226</v>
      </c>
      <c r="AA26" s="371">
        <v>7171</v>
      </c>
      <c r="AB26" s="448">
        <v>0</v>
      </c>
    </row>
    <row r="27" spans="1:28" s="58" customFormat="1" ht="20.100000000000001" customHeight="1" x14ac:dyDescent="0.35">
      <c r="A27" s="398" t="s">
        <v>41</v>
      </c>
      <c r="B27" s="416" t="s">
        <v>43</v>
      </c>
      <c r="C27" s="543" t="s">
        <v>153</v>
      </c>
      <c r="D27" s="447">
        <v>196</v>
      </c>
      <c r="E27" s="371">
        <v>7500</v>
      </c>
      <c r="F27" s="371">
        <v>1702</v>
      </c>
      <c r="G27" s="371">
        <v>0</v>
      </c>
      <c r="H27" s="448">
        <v>105</v>
      </c>
      <c r="I27" s="447">
        <v>196</v>
      </c>
      <c r="J27" s="371">
        <v>7500</v>
      </c>
      <c r="K27" s="371">
        <v>3030</v>
      </c>
      <c r="L27" s="371">
        <v>0</v>
      </c>
      <c r="M27" s="448">
        <v>105</v>
      </c>
      <c r="N27" s="447">
        <v>196</v>
      </c>
      <c r="O27" s="371">
        <v>7500</v>
      </c>
      <c r="P27" s="371">
        <v>2470</v>
      </c>
      <c r="Q27" s="371">
        <v>0</v>
      </c>
      <c r="R27" s="448">
        <v>105</v>
      </c>
      <c r="S27" s="447">
        <v>196</v>
      </c>
      <c r="T27" s="371">
        <v>7500</v>
      </c>
      <c r="U27" s="371">
        <v>1210</v>
      </c>
      <c r="V27" s="371">
        <v>0</v>
      </c>
      <c r="W27" s="448">
        <v>105</v>
      </c>
      <c r="X27" s="447">
        <v>784</v>
      </c>
      <c r="Y27" s="371">
        <v>30000</v>
      </c>
      <c r="Z27" s="371">
        <v>8412</v>
      </c>
      <c r="AA27" s="371">
        <v>0</v>
      </c>
      <c r="AB27" s="448">
        <v>420</v>
      </c>
    </row>
    <row r="28" spans="1:28" s="58" customFormat="1" ht="20.100000000000001" customHeight="1" x14ac:dyDescent="0.35">
      <c r="A28" s="398" t="s">
        <v>44</v>
      </c>
      <c r="B28" s="416" t="s">
        <v>45</v>
      </c>
      <c r="C28" s="543" t="s">
        <v>153</v>
      </c>
      <c r="D28" s="447">
        <v>6723</v>
      </c>
      <c r="E28" s="371">
        <v>9975</v>
      </c>
      <c r="F28" s="371">
        <v>4048</v>
      </c>
      <c r="G28" s="371">
        <v>436</v>
      </c>
      <c r="H28" s="448">
        <v>5714</v>
      </c>
      <c r="I28" s="447">
        <v>6723</v>
      </c>
      <c r="J28" s="371">
        <v>8475</v>
      </c>
      <c r="K28" s="371">
        <v>3000</v>
      </c>
      <c r="L28" s="371">
        <v>611</v>
      </c>
      <c r="M28" s="448">
        <v>5714</v>
      </c>
      <c r="N28" s="447">
        <v>6723</v>
      </c>
      <c r="O28" s="371">
        <v>5375</v>
      </c>
      <c r="P28" s="371">
        <v>300</v>
      </c>
      <c r="Q28" s="371">
        <v>236</v>
      </c>
      <c r="R28" s="448">
        <v>5714</v>
      </c>
      <c r="S28" s="447">
        <v>6723</v>
      </c>
      <c r="T28" s="371">
        <v>2175</v>
      </c>
      <c r="U28" s="371">
        <v>100</v>
      </c>
      <c r="V28" s="371">
        <v>521</v>
      </c>
      <c r="W28" s="448">
        <v>5714</v>
      </c>
      <c r="X28" s="447">
        <v>26892</v>
      </c>
      <c r="Y28" s="371">
        <v>26000</v>
      </c>
      <c r="Z28" s="371">
        <v>7448</v>
      </c>
      <c r="AA28" s="371">
        <v>1804</v>
      </c>
      <c r="AB28" s="448">
        <v>22856</v>
      </c>
    </row>
    <row r="29" spans="1:28" s="58" customFormat="1" ht="20.100000000000001" customHeight="1" x14ac:dyDescent="0.35">
      <c r="A29" s="398" t="s">
        <v>46</v>
      </c>
      <c r="B29" s="416" t="s">
        <v>47</v>
      </c>
      <c r="C29" s="543" t="s">
        <v>428</v>
      </c>
      <c r="D29" s="447">
        <v>11200</v>
      </c>
      <c r="E29" s="371">
        <v>0</v>
      </c>
      <c r="F29" s="371">
        <v>0</v>
      </c>
      <c r="G29" s="371">
        <v>820</v>
      </c>
      <c r="H29" s="448">
        <v>4174</v>
      </c>
      <c r="I29" s="447">
        <v>11200</v>
      </c>
      <c r="J29" s="371">
        <v>0</v>
      </c>
      <c r="K29" s="371">
        <v>0</v>
      </c>
      <c r="L29" s="371">
        <v>820</v>
      </c>
      <c r="M29" s="448">
        <v>4174</v>
      </c>
      <c r="N29" s="447">
        <v>11200</v>
      </c>
      <c r="O29" s="371">
        <v>0</v>
      </c>
      <c r="P29" s="371">
        <v>0</v>
      </c>
      <c r="Q29" s="371">
        <v>820</v>
      </c>
      <c r="R29" s="448">
        <v>4174</v>
      </c>
      <c r="S29" s="447">
        <v>8200</v>
      </c>
      <c r="T29" s="371">
        <v>0</v>
      </c>
      <c r="U29" s="371">
        <v>0</v>
      </c>
      <c r="V29" s="371">
        <v>820</v>
      </c>
      <c r="W29" s="448">
        <v>4174</v>
      </c>
      <c r="X29" s="447">
        <v>41800</v>
      </c>
      <c r="Y29" s="371">
        <v>0</v>
      </c>
      <c r="Z29" s="371">
        <v>0</v>
      </c>
      <c r="AA29" s="371">
        <v>3280</v>
      </c>
      <c r="AB29" s="448">
        <v>16696</v>
      </c>
    </row>
    <row r="30" spans="1:28" s="58" customFormat="1" ht="20.100000000000001" customHeight="1" x14ac:dyDescent="0.35">
      <c r="A30" s="398" t="s">
        <v>48</v>
      </c>
      <c r="B30" s="416" t="s">
        <v>49</v>
      </c>
      <c r="C30" s="543" t="s">
        <v>153</v>
      </c>
      <c r="D30" s="447">
        <v>1918</v>
      </c>
      <c r="E30" s="371">
        <v>4934</v>
      </c>
      <c r="F30" s="371">
        <v>5029</v>
      </c>
      <c r="G30" s="371">
        <v>316</v>
      </c>
      <c r="H30" s="448">
        <v>4722</v>
      </c>
      <c r="I30" s="447">
        <v>1918</v>
      </c>
      <c r="J30" s="371">
        <v>3940</v>
      </c>
      <c r="K30" s="371">
        <v>5029</v>
      </c>
      <c r="L30" s="371">
        <v>316</v>
      </c>
      <c r="M30" s="448">
        <v>4722</v>
      </c>
      <c r="N30" s="447">
        <v>1918</v>
      </c>
      <c r="O30" s="371">
        <v>1019</v>
      </c>
      <c r="P30" s="371">
        <v>5229</v>
      </c>
      <c r="Q30" s="371">
        <v>632</v>
      </c>
      <c r="R30" s="448">
        <v>4722</v>
      </c>
      <c r="S30" s="447">
        <v>1918</v>
      </c>
      <c r="T30" s="371">
        <v>614</v>
      </c>
      <c r="U30" s="371">
        <v>5368</v>
      </c>
      <c r="V30" s="371">
        <v>632</v>
      </c>
      <c r="W30" s="448">
        <v>4722</v>
      </c>
      <c r="X30" s="447">
        <v>7672</v>
      </c>
      <c r="Y30" s="371">
        <v>10507</v>
      </c>
      <c r="Z30" s="371">
        <v>20655</v>
      </c>
      <c r="AA30" s="371">
        <v>1896</v>
      </c>
      <c r="AB30" s="448">
        <v>18888</v>
      </c>
    </row>
    <row r="31" spans="1:28" s="58" customFormat="1" ht="20.100000000000001" customHeight="1" x14ac:dyDescent="0.35">
      <c r="A31" s="398" t="s">
        <v>50</v>
      </c>
      <c r="B31" s="416" t="s">
        <v>51</v>
      </c>
      <c r="C31" s="543" t="s">
        <v>428</v>
      </c>
      <c r="D31" s="447">
        <v>870</v>
      </c>
      <c r="E31" s="371">
        <v>750</v>
      </c>
      <c r="F31" s="371">
        <v>3215</v>
      </c>
      <c r="G31" s="371">
        <v>0</v>
      </c>
      <c r="H31" s="448">
        <v>1242</v>
      </c>
      <c r="I31" s="447">
        <v>16380</v>
      </c>
      <c r="J31" s="371">
        <v>6653</v>
      </c>
      <c r="K31" s="371">
        <v>1700</v>
      </c>
      <c r="L31" s="371">
        <v>425</v>
      </c>
      <c r="M31" s="448">
        <v>1242</v>
      </c>
      <c r="N31" s="447">
        <v>16380</v>
      </c>
      <c r="O31" s="371">
        <v>1387</v>
      </c>
      <c r="P31" s="371">
        <v>1300</v>
      </c>
      <c r="Q31" s="371">
        <v>0</v>
      </c>
      <c r="R31" s="448">
        <v>1242</v>
      </c>
      <c r="S31" s="447">
        <v>16380</v>
      </c>
      <c r="T31" s="371">
        <v>212</v>
      </c>
      <c r="U31" s="371">
        <v>150</v>
      </c>
      <c r="V31" s="371">
        <v>2085</v>
      </c>
      <c r="W31" s="448">
        <v>1242</v>
      </c>
      <c r="X31" s="447">
        <v>50010</v>
      </c>
      <c r="Y31" s="371">
        <v>9002</v>
      </c>
      <c r="Z31" s="371">
        <v>6365</v>
      </c>
      <c r="AA31" s="371">
        <v>2510</v>
      </c>
      <c r="AB31" s="448">
        <v>4968</v>
      </c>
    </row>
    <row r="32" spans="1:28" s="58" customFormat="1" ht="20.100000000000001" customHeight="1" x14ac:dyDescent="0.35">
      <c r="A32" s="398" t="s">
        <v>50</v>
      </c>
      <c r="B32" s="416" t="s">
        <v>52</v>
      </c>
      <c r="C32" s="543" t="s">
        <v>428</v>
      </c>
      <c r="D32" s="447">
        <v>2440</v>
      </c>
      <c r="E32" s="371">
        <v>6304</v>
      </c>
      <c r="F32" s="371">
        <v>2555</v>
      </c>
      <c r="G32" s="371">
        <v>0</v>
      </c>
      <c r="H32" s="448">
        <v>470</v>
      </c>
      <c r="I32" s="447">
        <v>2440</v>
      </c>
      <c r="J32" s="371">
        <v>8886</v>
      </c>
      <c r="K32" s="371">
        <v>1920</v>
      </c>
      <c r="L32" s="371">
        <v>0</v>
      </c>
      <c r="M32" s="448">
        <v>470</v>
      </c>
      <c r="N32" s="447">
        <v>2490</v>
      </c>
      <c r="O32" s="371">
        <v>0</v>
      </c>
      <c r="P32" s="371">
        <v>2085</v>
      </c>
      <c r="Q32" s="371">
        <v>0</v>
      </c>
      <c r="R32" s="448">
        <v>470</v>
      </c>
      <c r="S32" s="447">
        <v>2290</v>
      </c>
      <c r="T32" s="371">
        <v>0</v>
      </c>
      <c r="U32" s="371">
        <v>0</v>
      </c>
      <c r="V32" s="371">
        <v>0</v>
      </c>
      <c r="W32" s="448">
        <v>470</v>
      </c>
      <c r="X32" s="447">
        <v>9660</v>
      </c>
      <c r="Y32" s="371">
        <v>15190</v>
      </c>
      <c r="Z32" s="371">
        <v>6560</v>
      </c>
      <c r="AA32" s="371">
        <v>0</v>
      </c>
      <c r="AB32" s="448">
        <v>1880</v>
      </c>
    </row>
    <row r="33" spans="1:28" s="58" customFormat="1" ht="20.100000000000001" customHeight="1" x14ac:dyDescent="0.35">
      <c r="A33" s="398" t="s">
        <v>50</v>
      </c>
      <c r="B33" s="416" t="s">
        <v>53</v>
      </c>
      <c r="C33" s="543" t="s">
        <v>428</v>
      </c>
      <c r="D33" s="447">
        <v>4641</v>
      </c>
      <c r="E33" s="371">
        <v>5564</v>
      </c>
      <c r="F33" s="371">
        <v>2100</v>
      </c>
      <c r="G33" s="371">
        <v>1716</v>
      </c>
      <c r="H33" s="448">
        <v>6518</v>
      </c>
      <c r="I33" s="447">
        <v>5861</v>
      </c>
      <c r="J33" s="371">
        <v>4524</v>
      </c>
      <c r="K33" s="371">
        <v>2400</v>
      </c>
      <c r="L33" s="371">
        <v>1612</v>
      </c>
      <c r="M33" s="448">
        <v>5604</v>
      </c>
      <c r="N33" s="447">
        <v>5861</v>
      </c>
      <c r="O33" s="371">
        <v>414</v>
      </c>
      <c r="P33" s="371">
        <v>2350</v>
      </c>
      <c r="Q33" s="371">
        <v>624</v>
      </c>
      <c r="R33" s="448">
        <v>5604</v>
      </c>
      <c r="S33" s="447">
        <v>5861</v>
      </c>
      <c r="T33" s="371">
        <v>0</v>
      </c>
      <c r="U33" s="371">
        <v>1000</v>
      </c>
      <c r="V33" s="371">
        <v>0</v>
      </c>
      <c r="W33" s="448">
        <v>5604</v>
      </c>
      <c r="X33" s="447">
        <v>22224</v>
      </c>
      <c r="Y33" s="371">
        <v>10502</v>
      </c>
      <c r="Z33" s="371">
        <v>7850</v>
      </c>
      <c r="AA33" s="371">
        <v>3952</v>
      </c>
      <c r="AB33" s="448">
        <v>23330</v>
      </c>
    </row>
    <row r="34" spans="1:28" s="58" customFormat="1" ht="20.100000000000001" customHeight="1" x14ac:dyDescent="0.35">
      <c r="A34" s="398" t="s">
        <v>54</v>
      </c>
      <c r="B34" s="416" t="s">
        <v>55</v>
      </c>
      <c r="C34" s="543" t="s">
        <v>428</v>
      </c>
      <c r="D34" s="447">
        <v>3377</v>
      </c>
      <c r="E34" s="371">
        <v>8784</v>
      </c>
      <c r="F34" s="371">
        <v>1500</v>
      </c>
      <c r="G34" s="371">
        <v>0</v>
      </c>
      <c r="H34" s="448">
        <v>2846</v>
      </c>
      <c r="I34" s="447">
        <v>390</v>
      </c>
      <c r="J34" s="371">
        <v>8015</v>
      </c>
      <c r="K34" s="371">
        <v>1541</v>
      </c>
      <c r="L34" s="371">
        <v>0</v>
      </c>
      <c r="M34" s="448">
        <v>2846</v>
      </c>
      <c r="N34" s="447">
        <v>390</v>
      </c>
      <c r="O34" s="371">
        <v>6650</v>
      </c>
      <c r="P34" s="371">
        <v>790</v>
      </c>
      <c r="Q34" s="371">
        <v>0</v>
      </c>
      <c r="R34" s="448">
        <v>2846</v>
      </c>
      <c r="S34" s="447">
        <v>390</v>
      </c>
      <c r="T34" s="371">
        <v>6595</v>
      </c>
      <c r="U34" s="371">
        <v>260</v>
      </c>
      <c r="V34" s="371">
        <v>0</v>
      </c>
      <c r="W34" s="448">
        <v>2846</v>
      </c>
      <c r="X34" s="447">
        <v>4547</v>
      </c>
      <c r="Y34" s="371">
        <v>30044</v>
      </c>
      <c r="Z34" s="371">
        <v>4091</v>
      </c>
      <c r="AA34" s="371">
        <v>0</v>
      </c>
      <c r="AB34" s="448">
        <v>11384</v>
      </c>
    </row>
    <row r="35" spans="1:28" s="58" customFormat="1" ht="20.100000000000001" customHeight="1" x14ac:dyDescent="0.35">
      <c r="A35" s="398" t="s">
        <v>54</v>
      </c>
      <c r="B35" s="416" t="s">
        <v>56</v>
      </c>
      <c r="C35" s="543" t="s">
        <v>153</v>
      </c>
      <c r="D35" s="447">
        <v>1235</v>
      </c>
      <c r="E35" s="371">
        <v>4160</v>
      </c>
      <c r="F35" s="371">
        <v>4126</v>
      </c>
      <c r="G35" s="371">
        <v>0</v>
      </c>
      <c r="H35" s="448">
        <v>0</v>
      </c>
      <c r="I35" s="447">
        <v>1368</v>
      </c>
      <c r="J35" s="371">
        <v>3760</v>
      </c>
      <c r="K35" s="371">
        <v>2977</v>
      </c>
      <c r="L35" s="371">
        <v>0</v>
      </c>
      <c r="M35" s="448">
        <v>0</v>
      </c>
      <c r="N35" s="447">
        <v>1368</v>
      </c>
      <c r="O35" s="371">
        <v>3760</v>
      </c>
      <c r="P35" s="371">
        <v>1360</v>
      </c>
      <c r="Q35" s="371">
        <v>0</v>
      </c>
      <c r="R35" s="448">
        <v>0</v>
      </c>
      <c r="S35" s="447">
        <v>1368</v>
      </c>
      <c r="T35" s="371">
        <v>3760</v>
      </c>
      <c r="U35" s="371">
        <v>3590</v>
      </c>
      <c r="V35" s="371">
        <v>0</v>
      </c>
      <c r="W35" s="448">
        <v>0</v>
      </c>
      <c r="X35" s="447">
        <v>5339</v>
      </c>
      <c r="Y35" s="371">
        <v>15440</v>
      </c>
      <c r="Z35" s="371">
        <v>12053</v>
      </c>
      <c r="AA35" s="371">
        <v>0</v>
      </c>
      <c r="AB35" s="448">
        <v>0</v>
      </c>
    </row>
    <row r="36" spans="1:28" s="58" customFormat="1" ht="20.100000000000001" customHeight="1" x14ac:dyDescent="0.35">
      <c r="A36" s="398" t="s">
        <v>57</v>
      </c>
      <c r="B36" s="416" t="s">
        <v>58</v>
      </c>
      <c r="C36" s="543" t="s">
        <v>153</v>
      </c>
      <c r="D36" s="447">
        <v>2269</v>
      </c>
      <c r="E36" s="371">
        <v>4274</v>
      </c>
      <c r="F36" s="371">
        <v>800</v>
      </c>
      <c r="G36" s="371">
        <v>250</v>
      </c>
      <c r="H36" s="448">
        <v>2796</v>
      </c>
      <c r="I36" s="447">
        <v>4150</v>
      </c>
      <c r="J36" s="371">
        <v>5336</v>
      </c>
      <c r="K36" s="371">
        <v>690</v>
      </c>
      <c r="L36" s="371">
        <v>0</v>
      </c>
      <c r="M36" s="448">
        <v>2796</v>
      </c>
      <c r="N36" s="447">
        <v>2919</v>
      </c>
      <c r="O36" s="371">
        <v>5336</v>
      </c>
      <c r="P36" s="371">
        <v>690</v>
      </c>
      <c r="Q36" s="371">
        <v>0</v>
      </c>
      <c r="R36" s="448">
        <v>2796</v>
      </c>
      <c r="S36" s="447">
        <v>2323</v>
      </c>
      <c r="T36" s="371">
        <v>5336</v>
      </c>
      <c r="U36" s="371">
        <v>0</v>
      </c>
      <c r="V36" s="371">
        <v>0</v>
      </c>
      <c r="W36" s="448">
        <v>2796</v>
      </c>
      <c r="X36" s="447">
        <v>11661</v>
      </c>
      <c r="Y36" s="371">
        <v>20282</v>
      </c>
      <c r="Z36" s="371">
        <v>2180</v>
      </c>
      <c r="AA36" s="371">
        <v>250</v>
      </c>
      <c r="AB36" s="448">
        <v>11184</v>
      </c>
    </row>
    <row r="37" spans="1:28" s="58" customFormat="1" ht="20.100000000000001" customHeight="1" x14ac:dyDescent="0.35">
      <c r="A37" s="398" t="s">
        <v>59</v>
      </c>
      <c r="B37" s="416" t="s">
        <v>60</v>
      </c>
      <c r="C37" s="543" t="s">
        <v>153</v>
      </c>
      <c r="D37" s="447">
        <v>0</v>
      </c>
      <c r="E37" s="371">
        <v>10270</v>
      </c>
      <c r="F37" s="371">
        <v>23152</v>
      </c>
      <c r="G37" s="371">
        <v>190</v>
      </c>
      <c r="H37" s="448">
        <v>0</v>
      </c>
      <c r="I37" s="447">
        <v>0</v>
      </c>
      <c r="J37" s="371">
        <v>1999</v>
      </c>
      <c r="K37" s="371">
        <v>2000</v>
      </c>
      <c r="L37" s="371">
        <v>136</v>
      </c>
      <c r="M37" s="448">
        <v>0</v>
      </c>
      <c r="N37" s="447">
        <v>30</v>
      </c>
      <c r="O37" s="371">
        <v>2970</v>
      </c>
      <c r="P37" s="371">
        <v>1100</v>
      </c>
      <c r="Q37" s="371">
        <v>170</v>
      </c>
      <c r="R37" s="448">
        <v>0</v>
      </c>
      <c r="S37" s="447">
        <v>7000</v>
      </c>
      <c r="T37" s="371">
        <v>0</v>
      </c>
      <c r="U37" s="371">
        <v>1100</v>
      </c>
      <c r="V37" s="371">
        <v>136</v>
      </c>
      <c r="W37" s="448">
        <v>0</v>
      </c>
      <c r="X37" s="447">
        <v>7030</v>
      </c>
      <c r="Y37" s="371">
        <v>15239</v>
      </c>
      <c r="Z37" s="371">
        <v>27352</v>
      </c>
      <c r="AA37" s="371">
        <v>632</v>
      </c>
      <c r="AB37" s="448">
        <v>0</v>
      </c>
    </row>
    <row r="38" spans="1:28" s="58" customFormat="1" ht="20.100000000000001" customHeight="1" x14ac:dyDescent="0.35">
      <c r="A38" s="398" t="s">
        <v>61</v>
      </c>
      <c r="B38" s="416" t="s">
        <v>62</v>
      </c>
      <c r="C38" s="543" t="s">
        <v>153</v>
      </c>
      <c r="D38" s="447">
        <v>1910</v>
      </c>
      <c r="E38" s="371">
        <v>6000</v>
      </c>
      <c r="F38" s="371">
        <v>3011</v>
      </c>
      <c r="G38" s="371">
        <v>500</v>
      </c>
      <c r="H38" s="448">
        <v>0</v>
      </c>
      <c r="I38" s="447">
        <v>1910</v>
      </c>
      <c r="J38" s="371">
        <v>6000</v>
      </c>
      <c r="K38" s="371">
        <v>2588</v>
      </c>
      <c r="L38" s="371">
        <v>0</v>
      </c>
      <c r="M38" s="448">
        <v>0</v>
      </c>
      <c r="N38" s="447">
        <v>2243</v>
      </c>
      <c r="O38" s="371">
        <v>9000</v>
      </c>
      <c r="P38" s="371">
        <v>803</v>
      </c>
      <c r="Q38" s="371">
        <v>0</v>
      </c>
      <c r="R38" s="448">
        <v>0</v>
      </c>
      <c r="S38" s="447">
        <v>2289</v>
      </c>
      <c r="T38" s="371">
        <v>9000</v>
      </c>
      <c r="U38" s="371">
        <v>179</v>
      </c>
      <c r="V38" s="371">
        <v>3825</v>
      </c>
      <c r="W38" s="448">
        <v>0</v>
      </c>
      <c r="X38" s="447">
        <v>8352</v>
      </c>
      <c r="Y38" s="371">
        <v>30000</v>
      </c>
      <c r="Z38" s="371">
        <v>6581</v>
      </c>
      <c r="AA38" s="371">
        <v>4325</v>
      </c>
      <c r="AB38" s="448">
        <v>0</v>
      </c>
    </row>
    <row r="39" spans="1:28" s="58" customFormat="1" ht="20.100000000000001" customHeight="1" x14ac:dyDescent="0.35">
      <c r="A39" s="398" t="s">
        <v>61</v>
      </c>
      <c r="B39" s="416" t="s">
        <v>63</v>
      </c>
      <c r="C39" s="543" t="s">
        <v>428</v>
      </c>
      <c r="D39" s="447">
        <v>3066</v>
      </c>
      <c r="E39" s="371">
        <v>4434</v>
      </c>
      <c r="F39" s="371">
        <v>3029</v>
      </c>
      <c r="G39" s="371">
        <v>0</v>
      </c>
      <c r="H39" s="448">
        <v>167</v>
      </c>
      <c r="I39" s="447">
        <v>7083</v>
      </c>
      <c r="J39" s="371">
        <v>2000</v>
      </c>
      <c r="K39" s="371">
        <v>2012</v>
      </c>
      <c r="L39" s="371">
        <v>0</v>
      </c>
      <c r="M39" s="448">
        <v>167</v>
      </c>
      <c r="N39" s="447">
        <v>2525</v>
      </c>
      <c r="O39" s="371">
        <v>2000</v>
      </c>
      <c r="P39" s="371">
        <v>1730</v>
      </c>
      <c r="Q39" s="371">
        <v>0</v>
      </c>
      <c r="R39" s="448">
        <v>167</v>
      </c>
      <c r="S39" s="447">
        <v>2775</v>
      </c>
      <c r="T39" s="371">
        <v>2000</v>
      </c>
      <c r="U39" s="371">
        <v>2410</v>
      </c>
      <c r="V39" s="371">
        <v>0</v>
      </c>
      <c r="W39" s="448">
        <v>197</v>
      </c>
      <c r="X39" s="447">
        <v>15449</v>
      </c>
      <c r="Y39" s="371">
        <v>10434</v>
      </c>
      <c r="Z39" s="371">
        <v>9181</v>
      </c>
      <c r="AA39" s="371">
        <v>0</v>
      </c>
      <c r="AB39" s="448">
        <v>698</v>
      </c>
    </row>
    <row r="40" spans="1:28" s="58" customFormat="1" ht="20.100000000000001" customHeight="1" x14ac:dyDescent="0.35">
      <c r="A40" s="398" t="s">
        <v>64</v>
      </c>
      <c r="B40" s="416" t="s">
        <v>65</v>
      </c>
      <c r="C40" s="543" t="s">
        <v>428</v>
      </c>
      <c r="D40" s="447">
        <v>1906</v>
      </c>
      <c r="E40" s="371">
        <v>8262</v>
      </c>
      <c r="F40" s="371">
        <v>1557</v>
      </c>
      <c r="G40" s="371">
        <v>105</v>
      </c>
      <c r="H40" s="448">
        <v>3246</v>
      </c>
      <c r="I40" s="447">
        <v>1906</v>
      </c>
      <c r="J40" s="371">
        <v>8262</v>
      </c>
      <c r="K40" s="371">
        <v>1895</v>
      </c>
      <c r="L40" s="371">
        <v>105</v>
      </c>
      <c r="M40" s="448">
        <v>3246</v>
      </c>
      <c r="N40" s="447">
        <v>1906</v>
      </c>
      <c r="O40" s="371">
        <v>8262</v>
      </c>
      <c r="P40" s="371">
        <v>1262</v>
      </c>
      <c r="Q40" s="371">
        <v>105</v>
      </c>
      <c r="R40" s="448">
        <v>3246</v>
      </c>
      <c r="S40" s="447">
        <v>1906</v>
      </c>
      <c r="T40" s="371">
        <v>8262</v>
      </c>
      <c r="U40" s="371">
        <v>399</v>
      </c>
      <c r="V40" s="371">
        <v>105</v>
      </c>
      <c r="W40" s="448">
        <v>3246</v>
      </c>
      <c r="X40" s="447">
        <v>7624</v>
      </c>
      <c r="Y40" s="371">
        <v>33048</v>
      </c>
      <c r="Z40" s="371">
        <v>5113</v>
      </c>
      <c r="AA40" s="371">
        <v>420</v>
      </c>
      <c r="AB40" s="448">
        <v>12984</v>
      </c>
    </row>
    <row r="41" spans="1:28" s="58" customFormat="1" ht="20.100000000000001" customHeight="1" x14ac:dyDescent="0.35">
      <c r="A41" s="398" t="s">
        <v>64</v>
      </c>
      <c r="B41" s="416" t="s">
        <v>66</v>
      </c>
      <c r="C41" s="543" t="s">
        <v>153</v>
      </c>
      <c r="D41" s="447">
        <v>10215</v>
      </c>
      <c r="E41" s="371">
        <v>0</v>
      </c>
      <c r="F41" s="371">
        <v>0</v>
      </c>
      <c r="G41" s="371">
        <v>0</v>
      </c>
      <c r="H41" s="448">
        <v>3275</v>
      </c>
      <c r="I41" s="447">
        <v>10115</v>
      </c>
      <c r="J41" s="371">
        <v>0</v>
      </c>
      <c r="K41" s="371">
        <v>0</v>
      </c>
      <c r="L41" s="371">
        <v>0</v>
      </c>
      <c r="M41" s="448">
        <v>3275</v>
      </c>
      <c r="N41" s="447">
        <v>10060</v>
      </c>
      <c r="O41" s="371">
        <v>0</v>
      </c>
      <c r="P41" s="371">
        <v>0</v>
      </c>
      <c r="Q41" s="371">
        <v>0</v>
      </c>
      <c r="R41" s="448">
        <v>3275</v>
      </c>
      <c r="S41" s="447">
        <v>9595</v>
      </c>
      <c r="T41" s="371">
        <v>0</v>
      </c>
      <c r="U41" s="371">
        <v>0</v>
      </c>
      <c r="V41" s="371">
        <v>0</v>
      </c>
      <c r="W41" s="448">
        <v>3275</v>
      </c>
      <c r="X41" s="447">
        <v>39985</v>
      </c>
      <c r="Y41" s="371">
        <v>0</v>
      </c>
      <c r="Z41" s="371">
        <v>0</v>
      </c>
      <c r="AA41" s="371">
        <v>0</v>
      </c>
      <c r="AB41" s="448">
        <v>13100</v>
      </c>
    </row>
    <row r="42" spans="1:28" s="58" customFormat="1" ht="20.100000000000001" customHeight="1" x14ac:dyDescent="0.35">
      <c r="A42" s="398" t="s">
        <v>67</v>
      </c>
      <c r="B42" s="416" t="s">
        <v>68</v>
      </c>
      <c r="C42" s="543" t="s">
        <v>153</v>
      </c>
      <c r="D42" s="447">
        <v>0</v>
      </c>
      <c r="E42" s="371">
        <v>0</v>
      </c>
      <c r="F42" s="371">
        <v>6918</v>
      </c>
      <c r="G42" s="371">
        <v>684</v>
      </c>
      <c r="H42" s="448">
        <v>2902</v>
      </c>
      <c r="I42" s="447">
        <v>0</v>
      </c>
      <c r="J42" s="371">
        <v>0</v>
      </c>
      <c r="K42" s="371">
        <v>6918</v>
      </c>
      <c r="L42" s="371">
        <v>684</v>
      </c>
      <c r="M42" s="448">
        <v>2902</v>
      </c>
      <c r="N42" s="447">
        <v>0</v>
      </c>
      <c r="O42" s="371">
        <v>0</v>
      </c>
      <c r="P42" s="371">
        <v>6918</v>
      </c>
      <c r="Q42" s="371">
        <v>684</v>
      </c>
      <c r="R42" s="448">
        <v>2902</v>
      </c>
      <c r="S42" s="447">
        <v>0</v>
      </c>
      <c r="T42" s="371">
        <v>0</v>
      </c>
      <c r="U42" s="371">
        <v>4612</v>
      </c>
      <c r="V42" s="371">
        <v>684</v>
      </c>
      <c r="W42" s="448">
        <v>2902</v>
      </c>
      <c r="X42" s="447">
        <v>0</v>
      </c>
      <c r="Y42" s="371">
        <v>0</v>
      </c>
      <c r="Z42" s="371">
        <v>25366</v>
      </c>
      <c r="AA42" s="371">
        <v>2736</v>
      </c>
      <c r="AB42" s="448">
        <v>11608</v>
      </c>
    </row>
    <row r="43" spans="1:28" s="58" customFormat="1" ht="20.100000000000001" customHeight="1" x14ac:dyDescent="0.35">
      <c r="A43" s="398" t="s">
        <v>69</v>
      </c>
      <c r="B43" s="416" t="s">
        <v>70</v>
      </c>
      <c r="C43" s="543" t="s">
        <v>153</v>
      </c>
      <c r="D43" s="447">
        <v>360</v>
      </c>
      <c r="E43" s="371">
        <v>11562</v>
      </c>
      <c r="F43" s="371">
        <v>1920</v>
      </c>
      <c r="G43" s="371">
        <v>0</v>
      </c>
      <c r="H43" s="448">
        <v>470</v>
      </c>
      <c r="I43" s="447">
        <v>360</v>
      </c>
      <c r="J43" s="371">
        <v>7318</v>
      </c>
      <c r="K43" s="371">
        <v>530</v>
      </c>
      <c r="L43" s="371">
        <v>0</v>
      </c>
      <c r="M43" s="448">
        <v>470</v>
      </c>
      <c r="N43" s="447">
        <v>360</v>
      </c>
      <c r="O43" s="371">
        <v>3478</v>
      </c>
      <c r="P43" s="371">
        <v>1250</v>
      </c>
      <c r="Q43" s="371">
        <v>0</v>
      </c>
      <c r="R43" s="448">
        <v>470</v>
      </c>
      <c r="S43" s="447">
        <v>360</v>
      </c>
      <c r="T43" s="371">
        <v>3180</v>
      </c>
      <c r="U43" s="371">
        <v>1220</v>
      </c>
      <c r="V43" s="371">
        <v>0</v>
      </c>
      <c r="W43" s="448">
        <v>470</v>
      </c>
      <c r="X43" s="447">
        <v>1440</v>
      </c>
      <c r="Y43" s="371">
        <v>25538</v>
      </c>
      <c r="Z43" s="371">
        <v>4920</v>
      </c>
      <c r="AA43" s="371">
        <v>0</v>
      </c>
      <c r="AB43" s="448">
        <v>1880</v>
      </c>
    </row>
    <row r="44" spans="1:28" s="58" customFormat="1" ht="20.100000000000001" customHeight="1" x14ac:dyDescent="0.35">
      <c r="A44" s="398" t="s">
        <v>71</v>
      </c>
      <c r="B44" s="416" t="s">
        <v>72</v>
      </c>
      <c r="C44" s="543" t="s">
        <v>428</v>
      </c>
      <c r="D44" s="447">
        <v>3217</v>
      </c>
      <c r="E44" s="371">
        <v>5600</v>
      </c>
      <c r="F44" s="371">
        <v>1550</v>
      </c>
      <c r="G44" s="371">
        <v>0</v>
      </c>
      <c r="H44" s="448">
        <v>5488</v>
      </c>
      <c r="I44" s="447">
        <v>3112</v>
      </c>
      <c r="J44" s="371">
        <v>4100</v>
      </c>
      <c r="K44" s="371">
        <v>1570</v>
      </c>
      <c r="L44" s="371">
        <v>0</v>
      </c>
      <c r="M44" s="448">
        <v>5488</v>
      </c>
      <c r="N44" s="447">
        <v>3112</v>
      </c>
      <c r="O44" s="371">
        <v>4100</v>
      </c>
      <c r="P44" s="371">
        <v>900</v>
      </c>
      <c r="Q44" s="371">
        <v>0</v>
      </c>
      <c r="R44" s="448">
        <v>5488</v>
      </c>
      <c r="S44" s="447">
        <v>3112</v>
      </c>
      <c r="T44" s="371">
        <v>4100</v>
      </c>
      <c r="U44" s="371">
        <v>820</v>
      </c>
      <c r="V44" s="371">
        <v>2725</v>
      </c>
      <c r="W44" s="448">
        <v>5488</v>
      </c>
      <c r="X44" s="447">
        <v>12553</v>
      </c>
      <c r="Y44" s="371">
        <v>17900</v>
      </c>
      <c r="Z44" s="371">
        <v>4840</v>
      </c>
      <c r="AA44" s="371">
        <v>2725</v>
      </c>
      <c r="AB44" s="448">
        <v>21952</v>
      </c>
    </row>
    <row r="45" spans="1:28" s="58" customFormat="1" ht="20.100000000000001" customHeight="1" x14ac:dyDescent="0.35">
      <c r="A45" s="398" t="s">
        <v>71</v>
      </c>
      <c r="B45" s="416" t="s">
        <v>73</v>
      </c>
      <c r="C45" s="543" t="s">
        <v>428</v>
      </c>
      <c r="D45" s="447">
        <v>3121</v>
      </c>
      <c r="E45" s="371">
        <v>6430</v>
      </c>
      <c r="F45" s="371">
        <v>0</v>
      </c>
      <c r="G45" s="371">
        <v>0</v>
      </c>
      <c r="H45" s="448">
        <v>4610</v>
      </c>
      <c r="I45" s="447">
        <v>2986</v>
      </c>
      <c r="J45" s="371">
        <v>6430</v>
      </c>
      <c r="K45" s="371">
        <v>0</v>
      </c>
      <c r="L45" s="371">
        <v>0</v>
      </c>
      <c r="M45" s="448">
        <v>4044</v>
      </c>
      <c r="N45" s="447">
        <v>2986</v>
      </c>
      <c r="O45" s="371">
        <v>6430</v>
      </c>
      <c r="P45" s="371">
        <v>0</v>
      </c>
      <c r="Q45" s="371">
        <v>0</v>
      </c>
      <c r="R45" s="448">
        <v>4044</v>
      </c>
      <c r="S45" s="447">
        <v>2986</v>
      </c>
      <c r="T45" s="371">
        <v>6430</v>
      </c>
      <c r="U45" s="371">
        <v>0</v>
      </c>
      <c r="V45" s="371">
        <v>0</v>
      </c>
      <c r="W45" s="448">
        <v>4044</v>
      </c>
      <c r="X45" s="447">
        <v>12079</v>
      </c>
      <c r="Y45" s="371">
        <v>25720</v>
      </c>
      <c r="Z45" s="371">
        <v>0</v>
      </c>
      <c r="AA45" s="371">
        <v>0</v>
      </c>
      <c r="AB45" s="448">
        <v>16742</v>
      </c>
    </row>
    <row r="46" spans="1:28" s="58" customFormat="1" ht="20.100000000000001" customHeight="1" x14ac:dyDescent="0.35">
      <c r="A46" s="398" t="s">
        <v>71</v>
      </c>
      <c r="B46" s="416" t="s">
        <v>74</v>
      </c>
      <c r="C46" s="543" t="s">
        <v>153</v>
      </c>
      <c r="D46" s="447">
        <v>2493</v>
      </c>
      <c r="E46" s="371">
        <v>9661</v>
      </c>
      <c r="F46" s="371">
        <v>500</v>
      </c>
      <c r="G46" s="371">
        <v>11190</v>
      </c>
      <c r="H46" s="448">
        <v>407</v>
      </c>
      <c r="I46" s="447">
        <v>2493</v>
      </c>
      <c r="J46" s="371">
        <v>4790</v>
      </c>
      <c r="K46" s="371">
        <v>500</v>
      </c>
      <c r="L46" s="371">
        <v>11190</v>
      </c>
      <c r="M46" s="448">
        <v>407</v>
      </c>
      <c r="N46" s="447">
        <v>2493</v>
      </c>
      <c r="O46" s="371">
        <v>3909</v>
      </c>
      <c r="P46" s="371">
        <v>500</v>
      </c>
      <c r="Q46" s="371">
        <v>11190</v>
      </c>
      <c r="R46" s="448">
        <v>407</v>
      </c>
      <c r="S46" s="447">
        <v>2493</v>
      </c>
      <c r="T46" s="371">
        <v>993</v>
      </c>
      <c r="U46" s="371">
        <v>500</v>
      </c>
      <c r="V46" s="371">
        <v>11190</v>
      </c>
      <c r="W46" s="448">
        <v>407</v>
      </c>
      <c r="X46" s="447">
        <v>9972</v>
      </c>
      <c r="Y46" s="371">
        <v>19353</v>
      </c>
      <c r="Z46" s="371">
        <v>2000</v>
      </c>
      <c r="AA46" s="371">
        <v>44760</v>
      </c>
      <c r="AB46" s="448">
        <v>1628</v>
      </c>
    </row>
    <row r="47" spans="1:28" s="58" customFormat="1" ht="20.100000000000001" customHeight="1" x14ac:dyDescent="0.35">
      <c r="A47" s="398" t="s">
        <v>71</v>
      </c>
      <c r="B47" s="416" t="s">
        <v>75</v>
      </c>
      <c r="C47" s="543" t="s">
        <v>428</v>
      </c>
      <c r="D47" s="447">
        <v>12650</v>
      </c>
      <c r="E47" s="371">
        <v>0</v>
      </c>
      <c r="F47" s="371">
        <v>3010</v>
      </c>
      <c r="G47" s="371">
        <v>0</v>
      </c>
      <c r="H47" s="448">
        <v>0</v>
      </c>
      <c r="I47" s="447">
        <v>12010</v>
      </c>
      <c r="J47" s="371">
        <v>0</v>
      </c>
      <c r="K47" s="371">
        <v>1620</v>
      </c>
      <c r="L47" s="371">
        <v>0</v>
      </c>
      <c r="M47" s="448">
        <v>0</v>
      </c>
      <c r="N47" s="447">
        <v>12010</v>
      </c>
      <c r="O47" s="371">
        <v>0</v>
      </c>
      <c r="P47" s="371">
        <v>1620</v>
      </c>
      <c r="Q47" s="371">
        <v>0</v>
      </c>
      <c r="R47" s="448">
        <v>0</v>
      </c>
      <c r="S47" s="447">
        <v>12010</v>
      </c>
      <c r="T47" s="371">
        <v>0</v>
      </c>
      <c r="U47" s="371">
        <v>1620</v>
      </c>
      <c r="V47" s="371">
        <v>0</v>
      </c>
      <c r="W47" s="448">
        <v>0</v>
      </c>
      <c r="X47" s="447">
        <v>48680</v>
      </c>
      <c r="Y47" s="371">
        <v>0</v>
      </c>
      <c r="Z47" s="371">
        <v>7870</v>
      </c>
      <c r="AA47" s="371">
        <v>0</v>
      </c>
      <c r="AB47" s="448">
        <v>0</v>
      </c>
    </row>
    <row r="48" spans="1:28" s="58" customFormat="1" ht="20.100000000000001" customHeight="1" x14ac:dyDescent="0.35">
      <c r="A48" s="398" t="s">
        <v>71</v>
      </c>
      <c r="B48" s="416" t="s">
        <v>76</v>
      </c>
      <c r="C48" s="543" t="s">
        <v>153</v>
      </c>
      <c r="D48" s="447">
        <v>13778</v>
      </c>
      <c r="E48" s="371">
        <v>12177</v>
      </c>
      <c r="F48" s="371">
        <v>1258</v>
      </c>
      <c r="G48" s="371">
        <v>0</v>
      </c>
      <c r="H48" s="448">
        <v>2298</v>
      </c>
      <c r="I48" s="447">
        <v>13135</v>
      </c>
      <c r="J48" s="371">
        <v>8227</v>
      </c>
      <c r="K48" s="371">
        <v>1287</v>
      </c>
      <c r="L48" s="371">
        <v>0</v>
      </c>
      <c r="M48" s="448">
        <v>2298</v>
      </c>
      <c r="N48" s="447">
        <v>13308</v>
      </c>
      <c r="O48" s="371">
        <v>1933</v>
      </c>
      <c r="P48" s="371">
        <v>2256</v>
      </c>
      <c r="Q48" s="371">
        <v>0</v>
      </c>
      <c r="R48" s="448">
        <v>2298</v>
      </c>
      <c r="S48" s="447">
        <v>13259</v>
      </c>
      <c r="T48" s="371">
        <v>0</v>
      </c>
      <c r="U48" s="371">
        <v>627</v>
      </c>
      <c r="V48" s="371">
        <v>0</v>
      </c>
      <c r="W48" s="448">
        <v>2298</v>
      </c>
      <c r="X48" s="447">
        <v>53480</v>
      </c>
      <c r="Y48" s="371">
        <v>22337</v>
      </c>
      <c r="Z48" s="371">
        <v>5428</v>
      </c>
      <c r="AA48" s="371">
        <v>0</v>
      </c>
      <c r="AB48" s="448">
        <v>9192</v>
      </c>
    </row>
    <row r="49" spans="1:28" s="58" customFormat="1" ht="20.100000000000001" customHeight="1" x14ac:dyDescent="0.35">
      <c r="A49" s="398" t="s">
        <v>77</v>
      </c>
      <c r="B49" s="416" t="s">
        <v>78</v>
      </c>
      <c r="C49" s="543" t="s">
        <v>153</v>
      </c>
      <c r="D49" s="447">
        <v>6216</v>
      </c>
      <c r="E49" s="371">
        <v>4500</v>
      </c>
      <c r="F49" s="371">
        <v>1756</v>
      </c>
      <c r="G49" s="371">
        <v>6174</v>
      </c>
      <c r="H49" s="448">
        <v>2616</v>
      </c>
      <c r="I49" s="447">
        <v>6280</v>
      </c>
      <c r="J49" s="371">
        <v>2800</v>
      </c>
      <c r="K49" s="371">
        <v>1736</v>
      </c>
      <c r="L49" s="371">
        <v>5032</v>
      </c>
      <c r="M49" s="448">
        <v>2616</v>
      </c>
      <c r="N49" s="447">
        <v>6169</v>
      </c>
      <c r="O49" s="371">
        <v>2800</v>
      </c>
      <c r="P49" s="371">
        <v>1756</v>
      </c>
      <c r="Q49" s="371">
        <v>1654</v>
      </c>
      <c r="R49" s="448">
        <v>2616</v>
      </c>
      <c r="S49" s="447">
        <v>5938</v>
      </c>
      <c r="T49" s="371">
        <v>2800</v>
      </c>
      <c r="U49" s="371">
        <v>1100</v>
      </c>
      <c r="V49" s="371">
        <v>429</v>
      </c>
      <c r="W49" s="448">
        <v>2616</v>
      </c>
      <c r="X49" s="447">
        <v>24603</v>
      </c>
      <c r="Y49" s="371">
        <v>12900</v>
      </c>
      <c r="Z49" s="371">
        <v>6348</v>
      </c>
      <c r="AA49" s="371">
        <v>13289</v>
      </c>
      <c r="AB49" s="448">
        <v>10464</v>
      </c>
    </row>
    <row r="50" spans="1:28" s="58" customFormat="1" ht="20.100000000000001" customHeight="1" x14ac:dyDescent="0.35">
      <c r="A50" s="398" t="s">
        <v>77</v>
      </c>
      <c r="B50" s="416" t="s">
        <v>79</v>
      </c>
      <c r="C50" s="543" t="s">
        <v>153</v>
      </c>
      <c r="D50" s="447">
        <v>4377</v>
      </c>
      <c r="E50" s="371">
        <v>3525</v>
      </c>
      <c r="F50" s="371">
        <v>888</v>
      </c>
      <c r="G50" s="371">
        <v>3899</v>
      </c>
      <c r="H50" s="448">
        <v>263</v>
      </c>
      <c r="I50" s="447">
        <v>4377</v>
      </c>
      <c r="J50" s="371">
        <v>3525</v>
      </c>
      <c r="K50" s="371">
        <v>888</v>
      </c>
      <c r="L50" s="371">
        <v>0</v>
      </c>
      <c r="M50" s="448">
        <v>263</v>
      </c>
      <c r="N50" s="447">
        <v>4377</v>
      </c>
      <c r="O50" s="371">
        <v>3525</v>
      </c>
      <c r="P50" s="371">
        <v>888</v>
      </c>
      <c r="Q50" s="371">
        <v>0</v>
      </c>
      <c r="R50" s="448">
        <v>263</v>
      </c>
      <c r="S50" s="447">
        <v>2918</v>
      </c>
      <c r="T50" s="371">
        <v>2350</v>
      </c>
      <c r="U50" s="371">
        <v>176</v>
      </c>
      <c r="V50" s="371">
        <v>0</v>
      </c>
      <c r="W50" s="448">
        <v>176</v>
      </c>
      <c r="X50" s="447">
        <v>16049</v>
      </c>
      <c r="Y50" s="371">
        <v>12925</v>
      </c>
      <c r="Z50" s="371">
        <v>2840</v>
      </c>
      <c r="AA50" s="371">
        <v>3899</v>
      </c>
      <c r="AB50" s="448">
        <v>965</v>
      </c>
    </row>
    <row r="51" spans="1:28" s="58" customFormat="1" ht="20.100000000000001" customHeight="1" x14ac:dyDescent="0.35">
      <c r="A51" s="398" t="s">
        <v>80</v>
      </c>
      <c r="B51" s="416" t="s">
        <v>81</v>
      </c>
      <c r="C51" s="543" t="s">
        <v>153</v>
      </c>
      <c r="D51" s="447">
        <v>570</v>
      </c>
      <c r="E51" s="371">
        <v>2227</v>
      </c>
      <c r="F51" s="371">
        <v>1121</v>
      </c>
      <c r="G51" s="371">
        <v>0</v>
      </c>
      <c r="H51" s="448">
        <v>0</v>
      </c>
      <c r="I51" s="447">
        <v>1710</v>
      </c>
      <c r="J51" s="371">
        <v>1266</v>
      </c>
      <c r="K51" s="371">
        <v>1503</v>
      </c>
      <c r="L51" s="371">
        <v>0</v>
      </c>
      <c r="M51" s="448">
        <v>0</v>
      </c>
      <c r="N51" s="447">
        <v>1710</v>
      </c>
      <c r="O51" s="371">
        <v>0</v>
      </c>
      <c r="P51" s="371">
        <v>1503</v>
      </c>
      <c r="Q51" s="371">
        <v>0</v>
      </c>
      <c r="R51" s="448">
        <v>0</v>
      </c>
      <c r="S51" s="447">
        <v>1710</v>
      </c>
      <c r="T51" s="371">
        <v>0</v>
      </c>
      <c r="U51" s="371">
        <v>1503</v>
      </c>
      <c r="V51" s="371">
        <v>0</v>
      </c>
      <c r="W51" s="448">
        <v>0</v>
      </c>
      <c r="X51" s="447">
        <v>5700</v>
      </c>
      <c r="Y51" s="371">
        <v>3493</v>
      </c>
      <c r="Z51" s="371">
        <v>5630</v>
      </c>
      <c r="AA51" s="371">
        <v>0</v>
      </c>
      <c r="AB51" s="448">
        <v>0</v>
      </c>
    </row>
    <row r="52" spans="1:28" s="58" customFormat="1" ht="20.100000000000001" customHeight="1" x14ac:dyDescent="0.35">
      <c r="A52" s="398" t="s">
        <v>80</v>
      </c>
      <c r="B52" s="416" t="s">
        <v>82</v>
      </c>
      <c r="C52" s="543" t="s">
        <v>428</v>
      </c>
      <c r="D52" s="447">
        <v>1125</v>
      </c>
      <c r="E52" s="371">
        <v>10872</v>
      </c>
      <c r="F52" s="371">
        <v>1824</v>
      </c>
      <c r="G52" s="371">
        <v>3700</v>
      </c>
      <c r="H52" s="448">
        <v>3192</v>
      </c>
      <c r="I52" s="447">
        <v>1125</v>
      </c>
      <c r="J52" s="371">
        <v>5467</v>
      </c>
      <c r="K52" s="371">
        <v>1824</v>
      </c>
      <c r="L52" s="371">
        <v>200</v>
      </c>
      <c r="M52" s="448">
        <v>3192</v>
      </c>
      <c r="N52" s="447">
        <v>2074</v>
      </c>
      <c r="O52" s="371">
        <v>4214</v>
      </c>
      <c r="P52" s="371">
        <v>1824</v>
      </c>
      <c r="Q52" s="371">
        <v>200</v>
      </c>
      <c r="R52" s="448">
        <v>3192</v>
      </c>
      <c r="S52" s="447">
        <v>1125</v>
      </c>
      <c r="T52" s="371">
        <v>2775</v>
      </c>
      <c r="U52" s="371">
        <v>1824</v>
      </c>
      <c r="V52" s="371">
        <v>3675</v>
      </c>
      <c r="W52" s="448">
        <v>3192</v>
      </c>
      <c r="X52" s="447">
        <v>5449</v>
      </c>
      <c r="Y52" s="371">
        <v>23328</v>
      </c>
      <c r="Z52" s="371">
        <v>7296</v>
      </c>
      <c r="AA52" s="371">
        <v>7775</v>
      </c>
      <c r="AB52" s="448">
        <v>12768</v>
      </c>
    </row>
    <row r="53" spans="1:28" s="58" customFormat="1" ht="20.100000000000001" customHeight="1" x14ac:dyDescent="0.35">
      <c r="A53" s="398" t="s">
        <v>83</v>
      </c>
      <c r="B53" s="416" t="s">
        <v>84</v>
      </c>
      <c r="C53" s="543" t="s">
        <v>153</v>
      </c>
      <c r="D53" s="447">
        <v>3949</v>
      </c>
      <c r="E53" s="371">
        <v>0</v>
      </c>
      <c r="F53" s="371">
        <v>4895</v>
      </c>
      <c r="G53" s="371">
        <v>10828</v>
      </c>
      <c r="H53" s="448">
        <v>0</v>
      </c>
      <c r="I53" s="447">
        <v>4039</v>
      </c>
      <c r="J53" s="371">
        <v>8890</v>
      </c>
      <c r="K53" s="371">
        <v>3159</v>
      </c>
      <c r="L53" s="371">
        <v>6592</v>
      </c>
      <c r="M53" s="448">
        <v>0</v>
      </c>
      <c r="N53" s="449">
        <v>3246</v>
      </c>
      <c r="O53" s="371">
        <v>859</v>
      </c>
      <c r="P53" s="371">
        <v>1453</v>
      </c>
      <c r="Q53" s="371">
        <v>6592</v>
      </c>
      <c r="R53" s="448">
        <v>0</v>
      </c>
      <c r="S53" s="447">
        <v>4446</v>
      </c>
      <c r="T53" s="371">
        <v>0</v>
      </c>
      <c r="U53" s="450">
        <v>4722</v>
      </c>
      <c r="V53" s="371">
        <v>6592</v>
      </c>
      <c r="W53" s="448">
        <v>0</v>
      </c>
      <c r="X53" s="449">
        <v>15680</v>
      </c>
      <c r="Y53" s="371">
        <v>9749</v>
      </c>
      <c r="Z53" s="371">
        <v>14229</v>
      </c>
      <c r="AA53" s="371">
        <v>30604</v>
      </c>
      <c r="AB53" s="448">
        <v>0</v>
      </c>
    </row>
    <row r="54" spans="1:28" s="58" customFormat="1" ht="20.100000000000001" customHeight="1" x14ac:dyDescent="0.35">
      <c r="A54" s="398" t="s">
        <v>85</v>
      </c>
      <c r="B54" s="416" t="s">
        <v>86</v>
      </c>
      <c r="C54" s="543" t="s">
        <v>153</v>
      </c>
      <c r="D54" s="447">
        <v>2396</v>
      </c>
      <c r="E54" s="371">
        <v>8970</v>
      </c>
      <c r="F54" s="371">
        <v>0</v>
      </c>
      <c r="G54" s="371">
        <v>1500</v>
      </c>
      <c r="H54" s="448">
        <v>6216</v>
      </c>
      <c r="I54" s="447">
        <v>2396</v>
      </c>
      <c r="J54" s="371">
        <v>8793</v>
      </c>
      <c r="K54" s="371">
        <v>0</v>
      </c>
      <c r="L54" s="371">
        <v>480</v>
      </c>
      <c r="M54" s="448">
        <v>5441</v>
      </c>
      <c r="N54" s="447">
        <v>2396</v>
      </c>
      <c r="O54" s="371">
        <v>8793</v>
      </c>
      <c r="P54" s="371">
        <v>0</v>
      </c>
      <c r="Q54" s="371">
        <v>750</v>
      </c>
      <c r="R54" s="448">
        <v>5441</v>
      </c>
      <c r="S54" s="447">
        <v>2396</v>
      </c>
      <c r="T54" s="371">
        <v>8409</v>
      </c>
      <c r="U54" s="371">
        <v>0</v>
      </c>
      <c r="V54" s="371">
        <v>590</v>
      </c>
      <c r="W54" s="448">
        <v>5441</v>
      </c>
      <c r="X54" s="447">
        <v>9584</v>
      </c>
      <c r="Y54" s="371">
        <v>34965</v>
      </c>
      <c r="Z54" s="371">
        <v>0</v>
      </c>
      <c r="AA54" s="371">
        <v>3320</v>
      </c>
      <c r="AB54" s="448">
        <v>22539</v>
      </c>
    </row>
    <row r="55" spans="1:28" s="58" customFormat="1" ht="20.100000000000001" customHeight="1" x14ac:dyDescent="0.35">
      <c r="A55" s="398" t="s">
        <v>87</v>
      </c>
      <c r="B55" s="416" t="s">
        <v>88</v>
      </c>
      <c r="C55" s="543" t="s">
        <v>588</v>
      </c>
      <c r="D55" s="447">
        <v>890</v>
      </c>
      <c r="E55" s="371">
        <v>7840</v>
      </c>
      <c r="F55" s="371">
        <v>2200</v>
      </c>
      <c r="G55" s="371">
        <v>0</v>
      </c>
      <c r="H55" s="448">
        <v>0</v>
      </c>
      <c r="I55" s="447">
        <v>890</v>
      </c>
      <c r="J55" s="371">
        <v>6161</v>
      </c>
      <c r="K55" s="371">
        <v>2200</v>
      </c>
      <c r="L55" s="371">
        <v>0</v>
      </c>
      <c r="M55" s="448">
        <v>0</v>
      </c>
      <c r="N55" s="447">
        <v>890</v>
      </c>
      <c r="O55" s="371">
        <v>4000</v>
      </c>
      <c r="P55" s="371">
        <v>2200</v>
      </c>
      <c r="Q55" s="371">
        <v>0</v>
      </c>
      <c r="R55" s="448">
        <v>0</v>
      </c>
      <c r="S55" s="447">
        <v>890</v>
      </c>
      <c r="T55" s="371">
        <v>4000</v>
      </c>
      <c r="U55" s="371">
        <v>2200</v>
      </c>
      <c r="V55" s="371">
        <v>0</v>
      </c>
      <c r="W55" s="448">
        <v>0</v>
      </c>
      <c r="X55" s="447">
        <v>3560</v>
      </c>
      <c r="Y55" s="371">
        <v>22001</v>
      </c>
      <c r="Z55" s="371">
        <v>8800</v>
      </c>
      <c r="AA55" s="371">
        <v>0</v>
      </c>
      <c r="AB55" s="448">
        <v>0</v>
      </c>
    </row>
    <row r="56" spans="1:28" s="58" customFormat="1" ht="20.100000000000001" customHeight="1" x14ac:dyDescent="0.35">
      <c r="A56" s="398" t="s">
        <v>87</v>
      </c>
      <c r="B56" s="416" t="s">
        <v>89</v>
      </c>
      <c r="C56" s="543" t="s">
        <v>428</v>
      </c>
      <c r="D56" s="447">
        <v>3552</v>
      </c>
      <c r="E56" s="371">
        <v>11956</v>
      </c>
      <c r="F56" s="371">
        <v>1500</v>
      </c>
      <c r="G56" s="371">
        <v>1766</v>
      </c>
      <c r="H56" s="448">
        <v>648</v>
      </c>
      <c r="I56" s="447">
        <v>3552</v>
      </c>
      <c r="J56" s="371">
        <v>8514</v>
      </c>
      <c r="K56" s="371">
        <v>0</v>
      </c>
      <c r="L56" s="371">
        <v>1766</v>
      </c>
      <c r="M56" s="448">
        <v>648</v>
      </c>
      <c r="N56" s="447">
        <v>3552</v>
      </c>
      <c r="O56" s="371">
        <v>9962</v>
      </c>
      <c r="P56" s="371">
        <v>0</v>
      </c>
      <c r="Q56" s="371">
        <v>1766</v>
      </c>
      <c r="R56" s="448">
        <v>648</v>
      </c>
      <c r="S56" s="447">
        <v>3552</v>
      </c>
      <c r="T56" s="371">
        <v>8246</v>
      </c>
      <c r="U56" s="371">
        <v>0</v>
      </c>
      <c r="V56" s="371">
        <v>1766</v>
      </c>
      <c r="W56" s="448">
        <v>648</v>
      </c>
      <c r="X56" s="447">
        <v>14208</v>
      </c>
      <c r="Y56" s="371">
        <v>38678</v>
      </c>
      <c r="Z56" s="371">
        <v>1500</v>
      </c>
      <c r="AA56" s="371">
        <v>7064</v>
      </c>
      <c r="AB56" s="448">
        <v>2592</v>
      </c>
    </row>
    <row r="57" spans="1:28" s="58" customFormat="1" ht="20.100000000000001" customHeight="1" x14ac:dyDescent="0.35">
      <c r="A57" s="398" t="s">
        <v>87</v>
      </c>
      <c r="B57" s="416" t="s">
        <v>90</v>
      </c>
      <c r="C57" s="543" t="s">
        <v>588</v>
      </c>
      <c r="D57" s="447">
        <v>1695</v>
      </c>
      <c r="E57" s="371">
        <v>12036</v>
      </c>
      <c r="F57" s="371">
        <v>3484</v>
      </c>
      <c r="G57" s="371">
        <v>12036</v>
      </c>
      <c r="H57" s="448">
        <v>0</v>
      </c>
      <c r="I57" s="447">
        <v>1695</v>
      </c>
      <c r="J57" s="371">
        <v>8198</v>
      </c>
      <c r="K57" s="371">
        <v>1400</v>
      </c>
      <c r="L57" s="371">
        <v>8198</v>
      </c>
      <c r="M57" s="448">
        <v>0</v>
      </c>
      <c r="N57" s="447">
        <v>1695</v>
      </c>
      <c r="O57" s="371">
        <v>8996</v>
      </c>
      <c r="P57" s="371">
        <v>600</v>
      </c>
      <c r="Q57" s="371">
        <v>8996</v>
      </c>
      <c r="R57" s="448">
        <v>0</v>
      </c>
      <c r="S57" s="447">
        <v>1695</v>
      </c>
      <c r="T57" s="371">
        <v>7540</v>
      </c>
      <c r="U57" s="371">
        <v>300</v>
      </c>
      <c r="V57" s="371">
        <v>7540</v>
      </c>
      <c r="W57" s="448">
        <v>0</v>
      </c>
      <c r="X57" s="447">
        <v>6780</v>
      </c>
      <c r="Y57" s="371">
        <v>36770</v>
      </c>
      <c r="Z57" s="371">
        <v>5784</v>
      </c>
      <c r="AA57" s="371">
        <v>36770</v>
      </c>
      <c r="AB57" s="448">
        <v>0</v>
      </c>
    </row>
    <row r="58" spans="1:28" s="58" customFormat="1" ht="20.100000000000001" customHeight="1" x14ac:dyDescent="0.35">
      <c r="A58" s="398" t="s">
        <v>91</v>
      </c>
      <c r="B58" s="416" t="s">
        <v>92</v>
      </c>
      <c r="C58" s="543" t="s">
        <v>153</v>
      </c>
      <c r="D58" s="447">
        <v>15345</v>
      </c>
      <c r="E58" s="371">
        <v>4950</v>
      </c>
      <c r="F58" s="371">
        <v>1837</v>
      </c>
      <c r="G58" s="371">
        <v>0</v>
      </c>
      <c r="H58" s="448">
        <v>0</v>
      </c>
      <c r="I58" s="447">
        <v>15095</v>
      </c>
      <c r="J58" s="371">
        <v>4950</v>
      </c>
      <c r="K58" s="371">
        <v>1800</v>
      </c>
      <c r="L58" s="371">
        <v>0</v>
      </c>
      <c r="M58" s="448">
        <v>0</v>
      </c>
      <c r="N58" s="447">
        <v>15135</v>
      </c>
      <c r="O58" s="371">
        <v>4950</v>
      </c>
      <c r="P58" s="371">
        <v>2700</v>
      </c>
      <c r="Q58" s="371">
        <v>0</v>
      </c>
      <c r="R58" s="448">
        <v>0</v>
      </c>
      <c r="S58" s="447">
        <v>15135</v>
      </c>
      <c r="T58" s="371">
        <v>4950</v>
      </c>
      <c r="U58" s="371">
        <v>2700</v>
      </c>
      <c r="V58" s="371">
        <v>0</v>
      </c>
      <c r="W58" s="448">
        <v>0</v>
      </c>
      <c r="X58" s="447">
        <v>60710</v>
      </c>
      <c r="Y58" s="371">
        <v>19800</v>
      </c>
      <c r="Z58" s="371">
        <v>9037</v>
      </c>
      <c r="AA58" s="371">
        <v>0</v>
      </c>
      <c r="AB58" s="448">
        <v>0</v>
      </c>
    </row>
    <row r="59" spans="1:28" s="58" customFormat="1" ht="20.100000000000001" customHeight="1" x14ac:dyDescent="0.35">
      <c r="A59" s="398" t="s">
        <v>93</v>
      </c>
      <c r="B59" s="416" t="s">
        <v>94</v>
      </c>
      <c r="C59" s="543" t="s">
        <v>428</v>
      </c>
      <c r="D59" s="447">
        <v>5293</v>
      </c>
      <c r="E59" s="371">
        <v>6770</v>
      </c>
      <c r="F59" s="371">
        <v>0</v>
      </c>
      <c r="G59" s="371">
        <v>925</v>
      </c>
      <c r="H59" s="448">
        <v>105</v>
      </c>
      <c r="I59" s="447">
        <v>5208</v>
      </c>
      <c r="J59" s="371">
        <v>15500</v>
      </c>
      <c r="K59" s="371">
        <v>0</v>
      </c>
      <c r="L59" s="371">
        <v>425</v>
      </c>
      <c r="M59" s="448">
        <v>105</v>
      </c>
      <c r="N59" s="447">
        <v>5308</v>
      </c>
      <c r="O59" s="371">
        <v>4800</v>
      </c>
      <c r="P59" s="371">
        <v>0</v>
      </c>
      <c r="Q59" s="371">
        <v>425</v>
      </c>
      <c r="R59" s="448">
        <v>105</v>
      </c>
      <c r="S59" s="447">
        <v>5258</v>
      </c>
      <c r="T59" s="371">
        <v>1855</v>
      </c>
      <c r="U59" s="371">
        <v>0</v>
      </c>
      <c r="V59" s="371">
        <v>425</v>
      </c>
      <c r="W59" s="448">
        <v>105</v>
      </c>
      <c r="X59" s="447">
        <v>21067</v>
      </c>
      <c r="Y59" s="371">
        <v>28925</v>
      </c>
      <c r="Z59" s="371">
        <v>0</v>
      </c>
      <c r="AA59" s="371">
        <v>2200</v>
      </c>
      <c r="AB59" s="448">
        <v>420</v>
      </c>
    </row>
    <row r="60" spans="1:28" s="58" customFormat="1" ht="20.100000000000001" customHeight="1" x14ac:dyDescent="0.35">
      <c r="A60" s="398" t="s">
        <v>93</v>
      </c>
      <c r="B60" s="416" t="s">
        <v>584</v>
      </c>
      <c r="C60" s="543" t="s">
        <v>153</v>
      </c>
      <c r="D60" s="447">
        <v>4567</v>
      </c>
      <c r="E60" s="371">
        <v>20511</v>
      </c>
      <c r="F60" s="371">
        <v>2895</v>
      </c>
      <c r="G60" s="371">
        <v>198</v>
      </c>
      <c r="H60" s="448">
        <v>3432</v>
      </c>
      <c r="I60" s="447">
        <v>4567</v>
      </c>
      <c r="J60" s="371">
        <v>18762</v>
      </c>
      <c r="K60" s="371">
        <v>500</v>
      </c>
      <c r="L60" s="371">
        <v>198</v>
      </c>
      <c r="M60" s="448">
        <v>3432</v>
      </c>
      <c r="N60" s="447">
        <v>4567</v>
      </c>
      <c r="O60" s="371">
        <v>10207</v>
      </c>
      <c r="P60" s="371">
        <v>800</v>
      </c>
      <c r="Q60" s="371">
        <v>198</v>
      </c>
      <c r="R60" s="448">
        <v>3432</v>
      </c>
      <c r="S60" s="447">
        <v>4567</v>
      </c>
      <c r="T60" s="371">
        <v>1814</v>
      </c>
      <c r="U60" s="371">
        <v>500</v>
      </c>
      <c r="V60" s="371">
        <v>198</v>
      </c>
      <c r="W60" s="448">
        <v>3432</v>
      </c>
      <c r="X60" s="447">
        <v>18268</v>
      </c>
      <c r="Y60" s="371">
        <v>51294</v>
      </c>
      <c r="Z60" s="371">
        <v>4695</v>
      </c>
      <c r="AA60" s="371">
        <v>792</v>
      </c>
      <c r="AB60" s="448">
        <v>13728</v>
      </c>
    </row>
    <row r="61" spans="1:28" s="58" customFormat="1" ht="20.100000000000001" customHeight="1" x14ac:dyDescent="0.35">
      <c r="A61" s="398" t="s">
        <v>96</v>
      </c>
      <c r="B61" s="416" t="s">
        <v>97</v>
      </c>
      <c r="C61" s="543" t="s">
        <v>153</v>
      </c>
      <c r="D61" s="447">
        <v>7519</v>
      </c>
      <c r="E61" s="371">
        <v>6500</v>
      </c>
      <c r="F61" s="371">
        <v>211</v>
      </c>
      <c r="G61" s="371">
        <v>111</v>
      </c>
      <c r="H61" s="448">
        <v>150</v>
      </c>
      <c r="I61" s="447">
        <v>7424</v>
      </c>
      <c r="J61" s="371">
        <v>6500</v>
      </c>
      <c r="K61" s="371">
        <v>741</v>
      </c>
      <c r="L61" s="371">
        <v>85</v>
      </c>
      <c r="M61" s="448">
        <v>171</v>
      </c>
      <c r="N61" s="447">
        <v>6772</v>
      </c>
      <c r="O61" s="371">
        <v>6500</v>
      </c>
      <c r="P61" s="371">
        <v>245</v>
      </c>
      <c r="Q61" s="371">
        <v>85</v>
      </c>
      <c r="R61" s="448">
        <v>171</v>
      </c>
      <c r="S61" s="447">
        <v>3704</v>
      </c>
      <c r="T61" s="371">
        <v>6500</v>
      </c>
      <c r="U61" s="371">
        <v>451</v>
      </c>
      <c r="V61" s="371">
        <v>85</v>
      </c>
      <c r="W61" s="448">
        <v>171</v>
      </c>
      <c r="X61" s="447">
        <v>25419</v>
      </c>
      <c r="Y61" s="371">
        <v>26000</v>
      </c>
      <c r="Z61" s="371">
        <v>1648</v>
      </c>
      <c r="AA61" s="371">
        <v>366</v>
      </c>
      <c r="AB61" s="448">
        <v>663</v>
      </c>
    </row>
    <row r="62" spans="1:28" s="58" customFormat="1" ht="20.100000000000001" customHeight="1" x14ac:dyDescent="0.35">
      <c r="A62" s="398" t="s">
        <v>96</v>
      </c>
      <c r="B62" s="430" t="s">
        <v>595</v>
      </c>
      <c r="C62" s="552" t="s">
        <v>153</v>
      </c>
      <c r="D62" s="447">
        <v>8773</v>
      </c>
      <c r="E62" s="371">
        <v>1600</v>
      </c>
      <c r="F62" s="371">
        <v>848</v>
      </c>
      <c r="G62" s="371">
        <v>150</v>
      </c>
      <c r="H62" s="448">
        <v>0</v>
      </c>
      <c r="I62" s="447">
        <v>0</v>
      </c>
      <c r="J62" s="371">
        <v>0</v>
      </c>
      <c r="K62" s="371">
        <v>0</v>
      </c>
      <c r="L62" s="371">
        <v>0</v>
      </c>
      <c r="M62" s="448">
        <v>0</v>
      </c>
      <c r="N62" s="447">
        <v>0</v>
      </c>
      <c r="O62" s="371">
        <v>0</v>
      </c>
      <c r="P62" s="371">
        <v>0</v>
      </c>
      <c r="Q62" s="371">
        <v>0</v>
      </c>
      <c r="R62" s="448">
        <v>0</v>
      </c>
      <c r="S62" s="447">
        <v>0</v>
      </c>
      <c r="T62" s="371">
        <v>0</v>
      </c>
      <c r="U62" s="371">
        <v>0</v>
      </c>
      <c r="V62" s="371">
        <v>0</v>
      </c>
      <c r="W62" s="448">
        <v>0</v>
      </c>
      <c r="X62" s="447">
        <v>8773</v>
      </c>
      <c r="Y62" s="371">
        <v>1600</v>
      </c>
      <c r="Z62" s="371">
        <v>848</v>
      </c>
      <c r="AA62" s="371">
        <v>150</v>
      </c>
      <c r="AB62" s="448">
        <v>0</v>
      </c>
    </row>
    <row r="63" spans="1:28" s="58" customFormat="1" ht="20.100000000000001" customHeight="1" x14ac:dyDescent="0.35">
      <c r="A63" s="398" t="s">
        <v>96</v>
      </c>
      <c r="B63" s="416" t="s">
        <v>98</v>
      </c>
      <c r="C63" s="543" t="s">
        <v>153</v>
      </c>
      <c r="D63" s="447">
        <v>3260</v>
      </c>
      <c r="E63" s="371">
        <v>9764</v>
      </c>
      <c r="F63" s="371">
        <v>1345</v>
      </c>
      <c r="G63" s="371">
        <v>0</v>
      </c>
      <c r="H63" s="448">
        <v>3190</v>
      </c>
      <c r="I63" s="447">
        <v>2760</v>
      </c>
      <c r="J63" s="371">
        <v>6506</v>
      </c>
      <c r="K63" s="371">
        <v>1614</v>
      </c>
      <c r="L63" s="371">
        <v>0</v>
      </c>
      <c r="M63" s="448">
        <v>3190</v>
      </c>
      <c r="N63" s="447">
        <v>2710</v>
      </c>
      <c r="O63" s="371">
        <v>2600</v>
      </c>
      <c r="P63" s="371">
        <v>369</v>
      </c>
      <c r="Q63" s="371">
        <v>0</v>
      </c>
      <c r="R63" s="448">
        <v>3190</v>
      </c>
      <c r="S63" s="447">
        <v>2810</v>
      </c>
      <c r="T63" s="371">
        <v>2600</v>
      </c>
      <c r="U63" s="371">
        <v>0</v>
      </c>
      <c r="V63" s="371">
        <v>0</v>
      </c>
      <c r="W63" s="448">
        <v>3190</v>
      </c>
      <c r="X63" s="447">
        <v>11540</v>
      </c>
      <c r="Y63" s="371">
        <v>21470</v>
      </c>
      <c r="Z63" s="371">
        <v>3328</v>
      </c>
      <c r="AA63" s="371">
        <v>0</v>
      </c>
      <c r="AB63" s="448">
        <v>12760</v>
      </c>
    </row>
    <row r="64" spans="1:28" s="58" customFormat="1" ht="20.100000000000001" customHeight="1" x14ac:dyDescent="0.35">
      <c r="A64" s="398" t="s">
        <v>96</v>
      </c>
      <c r="B64" s="416" t="s">
        <v>99</v>
      </c>
      <c r="C64" s="543" t="s">
        <v>153</v>
      </c>
      <c r="D64" s="447">
        <v>4881</v>
      </c>
      <c r="E64" s="371">
        <v>8169</v>
      </c>
      <c r="F64" s="371">
        <v>2120</v>
      </c>
      <c r="G64" s="371">
        <v>3322</v>
      </c>
      <c r="H64" s="448">
        <v>225</v>
      </c>
      <c r="I64" s="447">
        <v>4025</v>
      </c>
      <c r="J64" s="371">
        <v>3426</v>
      </c>
      <c r="K64" s="371">
        <v>2120</v>
      </c>
      <c r="L64" s="371">
        <v>0</v>
      </c>
      <c r="M64" s="448">
        <v>225</v>
      </c>
      <c r="N64" s="447">
        <v>3445</v>
      </c>
      <c r="O64" s="371">
        <v>2535</v>
      </c>
      <c r="P64" s="371">
        <v>1950</v>
      </c>
      <c r="Q64" s="371">
        <v>0</v>
      </c>
      <c r="R64" s="448">
        <v>225</v>
      </c>
      <c r="S64" s="447">
        <v>3445</v>
      </c>
      <c r="T64" s="371">
        <v>2805</v>
      </c>
      <c r="U64" s="371">
        <v>1950</v>
      </c>
      <c r="V64" s="371">
        <v>0</v>
      </c>
      <c r="W64" s="448">
        <v>225</v>
      </c>
      <c r="X64" s="447">
        <v>15796</v>
      </c>
      <c r="Y64" s="371">
        <v>16935</v>
      </c>
      <c r="Z64" s="371">
        <v>8140</v>
      </c>
      <c r="AA64" s="371">
        <v>3322</v>
      </c>
      <c r="AB64" s="448">
        <v>900</v>
      </c>
    </row>
    <row r="65" spans="1:28" s="58" customFormat="1" ht="20.100000000000001" customHeight="1" x14ac:dyDescent="0.35">
      <c r="A65" s="398" t="s">
        <v>100</v>
      </c>
      <c r="B65" s="416" t="s">
        <v>101</v>
      </c>
      <c r="C65" s="543" t="s">
        <v>428</v>
      </c>
      <c r="D65" s="447">
        <v>2060</v>
      </c>
      <c r="E65" s="371">
        <v>13191</v>
      </c>
      <c r="F65" s="371">
        <v>1681</v>
      </c>
      <c r="G65" s="371">
        <v>0</v>
      </c>
      <c r="H65" s="448">
        <v>3036</v>
      </c>
      <c r="I65" s="447">
        <v>794</v>
      </c>
      <c r="J65" s="371">
        <v>10664</v>
      </c>
      <c r="K65" s="371">
        <v>1420</v>
      </c>
      <c r="L65" s="371">
        <v>0</v>
      </c>
      <c r="M65" s="448">
        <v>3036</v>
      </c>
      <c r="N65" s="447">
        <v>794</v>
      </c>
      <c r="O65" s="371">
        <v>9968</v>
      </c>
      <c r="P65" s="371">
        <v>1420</v>
      </c>
      <c r="Q65" s="371">
        <v>0</v>
      </c>
      <c r="R65" s="448">
        <v>3036</v>
      </c>
      <c r="S65" s="447">
        <v>994</v>
      </c>
      <c r="T65" s="371">
        <v>9678</v>
      </c>
      <c r="U65" s="371">
        <v>1420</v>
      </c>
      <c r="V65" s="371">
        <v>0</v>
      </c>
      <c r="W65" s="448">
        <v>3036</v>
      </c>
      <c r="X65" s="447">
        <v>4642</v>
      </c>
      <c r="Y65" s="371">
        <v>43501</v>
      </c>
      <c r="Z65" s="371">
        <v>5941</v>
      </c>
      <c r="AA65" s="371">
        <v>0</v>
      </c>
      <c r="AB65" s="448">
        <v>12144</v>
      </c>
    </row>
    <row r="66" spans="1:28" s="58" customFormat="1" ht="20.100000000000001" customHeight="1" x14ac:dyDescent="0.35">
      <c r="A66" s="398" t="s">
        <v>100</v>
      </c>
      <c r="B66" s="416" t="s">
        <v>102</v>
      </c>
      <c r="C66" s="543" t="s">
        <v>153</v>
      </c>
      <c r="D66" s="447">
        <v>0</v>
      </c>
      <c r="E66" s="371">
        <v>1870</v>
      </c>
      <c r="F66" s="371">
        <v>7725</v>
      </c>
      <c r="G66" s="371">
        <v>0</v>
      </c>
      <c r="H66" s="448">
        <v>0</v>
      </c>
      <c r="I66" s="447">
        <v>0</v>
      </c>
      <c r="J66" s="371">
        <v>1870</v>
      </c>
      <c r="K66" s="371">
        <v>7725</v>
      </c>
      <c r="L66" s="371">
        <v>0</v>
      </c>
      <c r="M66" s="448">
        <v>0</v>
      </c>
      <c r="N66" s="447">
        <v>0</v>
      </c>
      <c r="O66" s="371">
        <v>1870</v>
      </c>
      <c r="P66" s="371">
        <v>7725</v>
      </c>
      <c r="Q66" s="371">
        <v>0</v>
      </c>
      <c r="R66" s="448">
        <v>0</v>
      </c>
      <c r="S66" s="447">
        <v>0</v>
      </c>
      <c r="T66" s="371">
        <v>1870</v>
      </c>
      <c r="U66" s="371">
        <v>7725</v>
      </c>
      <c r="V66" s="371">
        <v>0</v>
      </c>
      <c r="W66" s="448">
        <v>0</v>
      </c>
      <c r="X66" s="447">
        <v>0</v>
      </c>
      <c r="Y66" s="371">
        <v>7480</v>
      </c>
      <c r="Z66" s="371">
        <v>30900</v>
      </c>
      <c r="AA66" s="371">
        <v>0</v>
      </c>
      <c r="AB66" s="448">
        <v>0</v>
      </c>
    </row>
    <row r="67" spans="1:28" s="58" customFormat="1" ht="20.100000000000001" customHeight="1" x14ac:dyDescent="0.35">
      <c r="A67" s="398" t="s">
        <v>103</v>
      </c>
      <c r="B67" s="416" t="s">
        <v>104</v>
      </c>
      <c r="C67" s="543" t="s">
        <v>153</v>
      </c>
      <c r="D67" s="447">
        <v>3388</v>
      </c>
      <c r="E67" s="371">
        <v>0</v>
      </c>
      <c r="F67" s="371">
        <v>3264</v>
      </c>
      <c r="G67" s="371">
        <v>14324</v>
      </c>
      <c r="H67" s="448">
        <v>235</v>
      </c>
      <c r="I67" s="447">
        <v>3388</v>
      </c>
      <c r="J67" s="371">
        <v>0</v>
      </c>
      <c r="K67" s="371">
        <v>2734</v>
      </c>
      <c r="L67" s="371">
        <v>12114</v>
      </c>
      <c r="M67" s="448">
        <v>235</v>
      </c>
      <c r="N67" s="447">
        <v>3388</v>
      </c>
      <c r="O67" s="371">
        <v>0</v>
      </c>
      <c r="P67" s="371">
        <v>1618</v>
      </c>
      <c r="Q67" s="371">
        <v>11519</v>
      </c>
      <c r="R67" s="448">
        <v>235</v>
      </c>
      <c r="S67" s="447">
        <v>3388</v>
      </c>
      <c r="T67" s="371">
        <v>0</v>
      </c>
      <c r="U67" s="371">
        <v>1517</v>
      </c>
      <c r="V67" s="371">
        <v>11519</v>
      </c>
      <c r="W67" s="448">
        <v>235</v>
      </c>
      <c r="X67" s="447">
        <v>13552</v>
      </c>
      <c r="Y67" s="371">
        <v>0</v>
      </c>
      <c r="Z67" s="371">
        <v>9133</v>
      </c>
      <c r="AA67" s="371">
        <v>49476</v>
      </c>
      <c r="AB67" s="448">
        <v>940</v>
      </c>
    </row>
    <row r="68" spans="1:28" s="58" customFormat="1" ht="20.100000000000001" customHeight="1" x14ac:dyDescent="0.35">
      <c r="A68" s="398" t="s">
        <v>105</v>
      </c>
      <c r="B68" s="416" t="s">
        <v>106</v>
      </c>
      <c r="C68" s="543" t="s">
        <v>153</v>
      </c>
      <c r="D68" s="447">
        <v>8856</v>
      </c>
      <c r="E68" s="371">
        <v>0</v>
      </c>
      <c r="F68" s="371">
        <v>3080</v>
      </c>
      <c r="G68" s="371">
        <v>276</v>
      </c>
      <c r="H68" s="448">
        <v>116</v>
      </c>
      <c r="I68" s="447">
        <v>8376</v>
      </c>
      <c r="J68" s="371">
        <v>0</v>
      </c>
      <c r="K68" s="371">
        <v>3080</v>
      </c>
      <c r="L68" s="371">
        <v>276</v>
      </c>
      <c r="M68" s="448">
        <v>116</v>
      </c>
      <c r="N68" s="447">
        <v>5056</v>
      </c>
      <c r="O68" s="371">
        <v>0</v>
      </c>
      <c r="P68" s="371">
        <v>1052</v>
      </c>
      <c r="Q68" s="371">
        <v>276</v>
      </c>
      <c r="R68" s="448">
        <v>116</v>
      </c>
      <c r="S68" s="447">
        <v>2032</v>
      </c>
      <c r="T68" s="371">
        <v>0</v>
      </c>
      <c r="U68" s="371">
        <v>1600</v>
      </c>
      <c r="V68" s="371">
        <v>276</v>
      </c>
      <c r="W68" s="448">
        <v>116</v>
      </c>
      <c r="X68" s="447">
        <v>24320</v>
      </c>
      <c r="Y68" s="371">
        <v>0</v>
      </c>
      <c r="Z68" s="371">
        <v>8812</v>
      </c>
      <c r="AA68" s="371">
        <v>1104</v>
      </c>
      <c r="AB68" s="448">
        <v>464</v>
      </c>
    </row>
    <row r="69" spans="1:28" s="58" customFormat="1" ht="20.100000000000001" customHeight="1" x14ac:dyDescent="0.35">
      <c r="A69" s="398" t="s">
        <v>107</v>
      </c>
      <c r="B69" s="416" t="s">
        <v>108</v>
      </c>
      <c r="C69" s="543" t="s">
        <v>153</v>
      </c>
      <c r="D69" s="447">
        <v>2025</v>
      </c>
      <c r="E69" s="371">
        <v>12995</v>
      </c>
      <c r="F69" s="371">
        <v>8011</v>
      </c>
      <c r="G69" s="371">
        <v>0</v>
      </c>
      <c r="H69" s="448">
        <v>0</v>
      </c>
      <c r="I69" s="449">
        <v>2025</v>
      </c>
      <c r="J69" s="371">
        <v>9348</v>
      </c>
      <c r="K69" s="371">
        <v>3325</v>
      </c>
      <c r="L69" s="371">
        <v>435</v>
      </c>
      <c r="M69" s="448">
        <v>0</v>
      </c>
      <c r="N69" s="449">
        <v>2025</v>
      </c>
      <c r="O69" s="371">
        <v>8102</v>
      </c>
      <c r="P69" s="371">
        <v>1600</v>
      </c>
      <c r="Q69" s="371">
        <v>480</v>
      </c>
      <c r="R69" s="448">
        <v>0</v>
      </c>
      <c r="S69" s="447">
        <v>1350</v>
      </c>
      <c r="T69" s="371">
        <v>6663</v>
      </c>
      <c r="U69" s="371">
        <v>850</v>
      </c>
      <c r="V69" s="371">
        <v>3725</v>
      </c>
      <c r="W69" s="448">
        <v>0</v>
      </c>
      <c r="X69" s="449">
        <v>7425</v>
      </c>
      <c r="Y69" s="371">
        <v>37108</v>
      </c>
      <c r="Z69" s="371">
        <v>13786</v>
      </c>
      <c r="AA69" s="371">
        <v>4640</v>
      </c>
      <c r="AB69" s="448">
        <v>0</v>
      </c>
    </row>
    <row r="70" spans="1:28" s="58" customFormat="1" ht="20.100000000000001" customHeight="1" x14ac:dyDescent="0.35">
      <c r="A70" s="398" t="s">
        <v>109</v>
      </c>
      <c r="B70" s="416" t="s">
        <v>110</v>
      </c>
      <c r="C70" s="543" t="s">
        <v>588</v>
      </c>
      <c r="D70" s="447">
        <v>95</v>
      </c>
      <c r="E70" s="371">
        <v>11700</v>
      </c>
      <c r="F70" s="371">
        <v>0</v>
      </c>
      <c r="G70" s="371">
        <v>0</v>
      </c>
      <c r="H70" s="448">
        <v>0</v>
      </c>
      <c r="I70" s="447">
        <v>95</v>
      </c>
      <c r="J70" s="371">
        <v>6900</v>
      </c>
      <c r="K70" s="371">
        <v>0</v>
      </c>
      <c r="L70" s="371">
        <v>0</v>
      </c>
      <c r="M70" s="448">
        <v>0</v>
      </c>
      <c r="N70" s="447">
        <v>95</v>
      </c>
      <c r="O70" s="371">
        <v>2550</v>
      </c>
      <c r="P70" s="371">
        <v>0</v>
      </c>
      <c r="Q70" s="371">
        <v>0</v>
      </c>
      <c r="R70" s="448">
        <v>0</v>
      </c>
      <c r="S70" s="447">
        <v>95</v>
      </c>
      <c r="T70" s="371">
        <v>500</v>
      </c>
      <c r="U70" s="371">
        <v>0</v>
      </c>
      <c r="V70" s="371">
        <v>0</v>
      </c>
      <c r="W70" s="448">
        <v>0</v>
      </c>
      <c r="X70" s="447">
        <v>380</v>
      </c>
      <c r="Y70" s="371">
        <v>21650</v>
      </c>
      <c r="Z70" s="371">
        <v>0</v>
      </c>
      <c r="AA70" s="371">
        <v>0</v>
      </c>
      <c r="AB70" s="448">
        <v>0</v>
      </c>
    </row>
    <row r="71" spans="1:28" s="58" customFormat="1" ht="20.100000000000001" customHeight="1" x14ac:dyDescent="0.35">
      <c r="A71" s="398" t="s">
        <v>111</v>
      </c>
      <c r="B71" s="416" t="s">
        <v>112</v>
      </c>
      <c r="C71" s="543" t="s">
        <v>153</v>
      </c>
      <c r="D71" s="447">
        <v>3400</v>
      </c>
      <c r="E71" s="371">
        <v>10630</v>
      </c>
      <c r="F71" s="371">
        <v>1639</v>
      </c>
      <c r="G71" s="371">
        <v>600</v>
      </c>
      <c r="H71" s="448">
        <v>1486</v>
      </c>
      <c r="I71" s="447">
        <v>3400</v>
      </c>
      <c r="J71" s="371">
        <v>14408</v>
      </c>
      <c r="K71" s="371">
        <v>1021</v>
      </c>
      <c r="L71" s="371">
        <v>600</v>
      </c>
      <c r="M71" s="448">
        <v>1486</v>
      </c>
      <c r="N71" s="447">
        <v>3400</v>
      </c>
      <c r="O71" s="371">
        <v>500</v>
      </c>
      <c r="P71" s="371">
        <v>1332</v>
      </c>
      <c r="Q71" s="371">
        <v>100</v>
      </c>
      <c r="R71" s="448">
        <v>1486</v>
      </c>
      <c r="S71" s="447">
        <v>3400</v>
      </c>
      <c r="T71" s="371">
        <v>500</v>
      </c>
      <c r="U71" s="371">
        <v>1317</v>
      </c>
      <c r="V71" s="371">
        <v>100</v>
      </c>
      <c r="W71" s="448">
        <v>1486</v>
      </c>
      <c r="X71" s="447">
        <v>13600</v>
      </c>
      <c r="Y71" s="371">
        <v>26038</v>
      </c>
      <c r="Z71" s="371">
        <v>5309</v>
      </c>
      <c r="AA71" s="371">
        <v>1400</v>
      </c>
      <c r="AB71" s="448">
        <v>5944</v>
      </c>
    </row>
    <row r="72" spans="1:28" s="58" customFormat="1" ht="20.100000000000001" customHeight="1" x14ac:dyDescent="0.35">
      <c r="A72" s="16"/>
      <c r="B72" s="16" t="s">
        <v>208</v>
      </c>
      <c r="C72" s="544"/>
      <c r="D72" s="67">
        <v>63</v>
      </c>
      <c r="E72" s="68">
        <v>59</v>
      </c>
      <c r="F72" s="68">
        <v>56</v>
      </c>
      <c r="G72" s="68">
        <v>37</v>
      </c>
      <c r="H72" s="69">
        <v>48</v>
      </c>
      <c r="I72" s="67">
        <v>62</v>
      </c>
      <c r="J72" s="68">
        <v>59</v>
      </c>
      <c r="K72" s="68">
        <v>53</v>
      </c>
      <c r="L72" s="68">
        <v>36</v>
      </c>
      <c r="M72" s="69">
        <v>48</v>
      </c>
      <c r="N72" s="67">
        <v>63</v>
      </c>
      <c r="O72" s="68">
        <v>54</v>
      </c>
      <c r="P72" s="68">
        <v>53</v>
      </c>
      <c r="Q72" s="68">
        <v>35</v>
      </c>
      <c r="R72" s="69">
        <v>48</v>
      </c>
      <c r="S72" s="67">
        <v>62</v>
      </c>
      <c r="T72" s="68">
        <v>48</v>
      </c>
      <c r="U72" s="68">
        <v>48</v>
      </c>
      <c r="V72" s="68">
        <v>38</v>
      </c>
      <c r="W72" s="69">
        <v>47</v>
      </c>
      <c r="X72" s="67">
        <v>63</v>
      </c>
      <c r="Y72" s="68">
        <v>59</v>
      </c>
      <c r="Z72" s="68">
        <v>56</v>
      </c>
      <c r="AA72" s="68">
        <v>42</v>
      </c>
      <c r="AB72" s="69">
        <v>48</v>
      </c>
    </row>
    <row r="73" spans="1:28" s="58" customFormat="1" ht="20.100000000000001" customHeight="1" x14ac:dyDescent="0.35">
      <c r="A73" s="16"/>
      <c r="B73" s="16" t="s">
        <v>209</v>
      </c>
      <c r="C73" s="544"/>
      <c r="D73" s="67">
        <v>3675</v>
      </c>
      <c r="E73" s="68">
        <v>8364</v>
      </c>
      <c r="F73" s="68">
        <v>3058</v>
      </c>
      <c r="G73" s="68">
        <v>3243</v>
      </c>
      <c r="H73" s="69">
        <v>2703</v>
      </c>
      <c r="I73" s="67">
        <v>3886</v>
      </c>
      <c r="J73" s="68">
        <v>6713</v>
      </c>
      <c r="K73" s="68">
        <v>2245</v>
      </c>
      <c r="L73" s="68">
        <v>2468</v>
      </c>
      <c r="M73" s="69">
        <v>2625</v>
      </c>
      <c r="N73" s="67">
        <v>3705</v>
      </c>
      <c r="O73" s="68">
        <v>4560</v>
      </c>
      <c r="P73" s="68">
        <v>1743</v>
      </c>
      <c r="Q73" s="68">
        <v>2540</v>
      </c>
      <c r="R73" s="69">
        <v>2644</v>
      </c>
      <c r="S73" s="67">
        <v>3542</v>
      </c>
      <c r="T73" s="68">
        <v>4136</v>
      </c>
      <c r="U73" s="68">
        <v>1629</v>
      </c>
      <c r="V73" s="68">
        <v>2883</v>
      </c>
      <c r="W73" s="69">
        <v>2632</v>
      </c>
      <c r="X73" s="67">
        <v>14551.888888888889</v>
      </c>
      <c r="Y73" s="68">
        <v>22588.694915254237</v>
      </c>
      <c r="Z73" s="68">
        <v>8213.9464285714294</v>
      </c>
      <c r="AA73" s="68">
        <v>9693.4047619047615</v>
      </c>
      <c r="AB73" s="69">
        <v>10549.375</v>
      </c>
    </row>
    <row r="74" spans="1:28" s="58" customFormat="1" ht="20.100000000000001" customHeight="1" x14ac:dyDescent="0.35">
      <c r="A74" s="16"/>
      <c r="B74" s="16" t="s">
        <v>210</v>
      </c>
      <c r="C74" s="544"/>
      <c r="D74" s="67">
        <v>3403</v>
      </c>
      <c r="E74" s="68">
        <v>4095</v>
      </c>
      <c r="F74" s="68">
        <v>3376</v>
      </c>
      <c r="G74" s="68">
        <v>4425</v>
      </c>
      <c r="H74" s="69">
        <v>1947</v>
      </c>
      <c r="I74" s="67">
        <v>3728</v>
      </c>
      <c r="J74" s="68">
        <v>3457</v>
      </c>
      <c r="K74" s="68">
        <v>1602</v>
      </c>
      <c r="L74" s="68">
        <v>3842</v>
      </c>
      <c r="M74" s="69">
        <v>1861</v>
      </c>
      <c r="N74" s="67">
        <v>3680</v>
      </c>
      <c r="O74" s="68">
        <v>2936</v>
      </c>
      <c r="P74" s="68">
        <v>1588</v>
      </c>
      <c r="Q74" s="68">
        <v>3869</v>
      </c>
      <c r="R74" s="69">
        <v>1868</v>
      </c>
      <c r="S74" s="67">
        <v>3545</v>
      </c>
      <c r="T74" s="68">
        <v>2942</v>
      </c>
      <c r="U74" s="68">
        <v>1720</v>
      </c>
      <c r="V74" s="68">
        <v>3583</v>
      </c>
      <c r="W74" s="69">
        <v>1888</v>
      </c>
      <c r="X74" s="67">
        <v>13565.659479006481</v>
      </c>
      <c r="Y74" s="68">
        <v>10362.415632124817</v>
      </c>
      <c r="Z74" s="68">
        <v>6561.4518000478101</v>
      </c>
      <c r="AA74" s="68">
        <v>14606.028716970002</v>
      </c>
      <c r="AB74" s="69">
        <v>7522.5878487053487</v>
      </c>
    </row>
    <row r="75" spans="1:28" ht="36.75" customHeight="1" x14ac:dyDescent="0.35">
      <c r="A75" s="607" t="s">
        <v>297</v>
      </c>
      <c r="B75" s="607"/>
      <c r="C75" s="607"/>
    </row>
    <row r="76" spans="1:28" s="163" customFormat="1" ht="13.9" x14ac:dyDescent="0.35">
      <c r="A76" s="17" t="s">
        <v>211</v>
      </c>
      <c r="B76" s="9"/>
      <c r="C76" s="9"/>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row>
    <row r="77" spans="1:28" s="411" customFormat="1" ht="33" customHeight="1" x14ac:dyDescent="0.35">
      <c r="A77" s="612" t="s">
        <v>580</v>
      </c>
      <c r="B77" s="612"/>
      <c r="C77" s="612"/>
      <c r="D77" s="452"/>
      <c r="E77" s="452"/>
      <c r="F77" s="452"/>
      <c r="G77" s="452"/>
      <c r="H77" s="452"/>
      <c r="I77" s="452"/>
      <c r="J77" s="452"/>
      <c r="K77" s="452"/>
      <c r="L77" s="452"/>
      <c r="M77" s="452"/>
      <c r="N77" s="452"/>
      <c r="O77" s="452"/>
      <c r="P77" s="452"/>
      <c r="Q77" s="452"/>
      <c r="R77" s="452"/>
      <c r="S77" s="452"/>
      <c r="T77" s="452"/>
      <c r="U77" s="452"/>
      <c r="V77" s="452"/>
      <c r="W77" s="452"/>
      <c r="X77" s="452"/>
      <c r="Y77" s="452"/>
      <c r="Z77" s="452"/>
      <c r="AA77" s="452"/>
      <c r="AB77" s="452"/>
    </row>
    <row r="78" spans="1:28" s="411" customFormat="1" ht="19.5" customHeight="1" x14ac:dyDescent="0.35">
      <c r="A78" s="608" t="s">
        <v>581</v>
      </c>
      <c r="B78" s="608"/>
      <c r="C78" s="608"/>
      <c r="D78" s="452"/>
      <c r="E78" s="452"/>
      <c r="F78" s="452"/>
      <c r="G78" s="452"/>
      <c r="H78" s="452"/>
      <c r="I78" s="452"/>
      <c r="J78" s="452"/>
      <c r="K78" s="452"/>
      <c r="L78" s="452"/>
      <c r="M78" s="452"/>
      <c r="N78" s="452"/>
      <c r="O78" s="452"/>
      <c r="P78" s="452"/>
      <c r="Q78" s="452"/>
      <c r="R78" s="452"/>
      <c r="S78" s="452"/>
      <c r="T78" s="452"/>
      <c r="U78" s="452"/>
      <c r="V78" s="452"/>
      <c r="W78" s="452"/>
      <c r="X78" s="452"/>
      <c r="Y78" s="452"/>
      <c r="Z78" s="452"/>
      <c r="AA78" s="452"/>
      <c r="AB78" s="452"/>
    </row>
    <row r="79" spans="1:28" ht="9.75" customHeight="1" x14ac:dyDescent="0.35">
      <c r="A79" s="451"/>
      <c r="B79" s="451"/>
      <c r="C79" s="451"/>
      <c r="D79" s="452"/>
      <c r="E79" s="452"/>
      <c r="F79" s="452"/>
      <c r="G79" s="452"/>
      <c r="H79" s="452"/>
      <c r="I79" s="452"/>
      <c r="J79" s="452"/>
      <c r="K79" s="452"/>
      <c r="L79" s="452"/>
      <c r="M79" s="452"/>
      <c r="N79" s="452"/>
      <c r="O79" s="452"/>
      <c r="P79" s="452"/>
      <c r="Q79" s="452"/>
      <c r="R79" s="452"/>
      <c r="S79" s="452"/>
      <c r="T79" s="452"/>
      <c r="U79" s="452"/>
      <c r="V79" s="452"/>
      <c r="W79" s="452"/>
      <c r="X79" s="452"/>
      <c r="Y79" s="452"/>
      <c r="Z79" s="452"/>
      <c r="AA79" s="452"/>
      <c r="AB79" s="452"/>
    </row>
    <row r="80" spans="1:28" ht="14.1" customHeight="1" x14ac:dyDescent="0.35">
      <c r="A80" s="608" t="s">
        <v>594</v>
      </c>
      <c r="B80" s="608"/>
      <c r="C80" s="608"/>
    </row>
    <row r="81" spans="1:3" x14ac:dyDescent="0.35">
      <c r="A81" s="608"/>
      <c r="B81" s="608"/>
      <c r="C81" s="608"/>
    </row>
    <row r="82" spans="1:3" x14ac:dyDescent="0.35">
      <c r="A82" s="53" t="s">
        <v>487</v>
      </c>
      <c r="B82" s="53"/>
      <c r="C82" s="53"/>
    </row>
  </sheetData>
  <autoFilter ref="A4:AB78"/>
  <mergeCells count="12">
    <mergeCell ref="A75:C75"/>
    <mergeCell ref="A77:C77"/>
    <mergeCell ref="A78:C78"/>
    <mergeCell ref="A80:C81"/>
    <mergeCell ref="A1:C1"/>
    <mergeCell ref="X3:AB3"/>
    <mergeCell ref="A2:B2"/>
    <mergeCell ref="A3:B3"/>
    <mergeCell ref="D3:H3"/>
    <mergeCell ref="I3:M3"/>
    <mergeCell ref="N3:R3"/>
    <mergeCell ref="S3:W3"/>
  </mergeCells>
  <conditionalFormatting sqref="A5:AB71">
    <cfRule type="expression" dxfId="16" priority="1">
      <formula>MOD(ROW(),2)=0</formula>
    </cfRule>
  </conditionalFormatting>
  <hyperlinks>
    <hyperlink ref="A2:B2" location="TOC!A1" display="Return to Table of Contents"/>
  </hyperlinks>
  <pageMargins left="0.25" right="0.25" top="0.75" bottom="0.75" header="0.3" footer="0.3"/>
  <pageSetup scale="40" fitToWidth="0" orientation="portrait" horizontalDpi="1200" verticalDpi="1200" r:id="rId1"/>
  <headerFooter>
    <oddHeader>&amp;L2021-22 &amp;"Arial,Italic"Survey of Dental Education
&amp;"Arial,Regular"Report 2 - Tuition, Admission, and Attrition</oddHeader>
  </headerFooter>
  <colBreaks count="2" manualBreakCount="2">
    <brk id="13" max="78" man="1"/>
    <brk id="23" max="7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FD44"/>
  <sheetViews>
    <sheetView workbookViewId="0">
      <pane ySplit="1" topLeftCell="A2" activePane="bottomLeft" state="frozen"/>
      <selection activeCell="B11" sqref="B11"/>
      <selection pane="bottomLeft"/>
    </sheetView>
  </sheetViews>
  <sheetFormatPr defaultColWidth="9.1328125" defaultRowHeight="12.75" x14ac:dyDescent="0.35"/>
  <cols>
    <col min="1" max="1" width="9.1328125" style="25"/>
    <col min="2" max="2" width="11.53125" style="25" bestFit="1" customWidth="1"/>
    <col min="3" max="3" width="9.1328125" style="25"/>
    <col min="4" max="4" width="10.1328125" style="25" bestFit="1" customWidth="1"/>
    <col min="5" max="5" width="9.1328125" style="25"/>
    <col min="6" max="6" width="9.1328125" style="25" customWidth="1"/>
    <col min="7" max="7" width="10.1328125" style="25" bestFit="1" customWidth="1"/>
    <col min="8" max="15" width="9.1328125" style="25"/>
    <col min="16" max="16" width="4.46484375" style="25" customWidth="1"/>
    <col min="17" max="16384" width="9.1328125" style="25"/>
  </cols>
  <sheetData>
    <row r="1" spans="1:31" ht="13.9" x14ac:dyDescent="0.4">
      <c r="A1" s="263" t="s">
        <v>513</v>
      </c>
    </row>
    <row r="2" spans="1:31" ht="19.5" customHeight="1" x14ac:dyDescent="0.35">
      <c r="A2" s="614" t="s">
        <v>0</v>
      </c>
      <c r="B2" s="614"/>
      <c r="C2" s="614"/>
    </row>
    <row r="3" spans="1:31" x14ac:dyDescent="0.35">
      <c r="P3" s="26"/>
      <c r="S3" s="260"/>
      <c r="T3" s="260"/>
      <c r="U3" s="260"/>
      <c r="V3" s="260"/>
      <c r="W3" s="260"/>
      <c r="X3" s="260"/>
    </row>
    <row r="4" spans="1:31" ht="13.15" x14ac:dyDescent="0.35">
      <c r="S4" s="141"/>
      <c r="T4" s="141"/>
      <c r="U4" s="141"/>
      <c r="V4" s="141"/>
      <c r="W4" s="141"/>
      <c r="X4" s="141"/>
    </row>
    <row r="5" spans="1:31" ht="13.15" x14ac:dyDescent="0.35">
      <c r="B5" s="25" t="s">
        <v>133</v>
      </c>
      <c r="C5" s="25" t="s">
        <v>134</v>
      </c>
      <c r="D5" s="25" t="s">
        <v>135</v>
      </c>
      <c r="E5" s="25" t="s">
        <v>136</v>
      </c>
      <c r="F5" s="25" t="s">
        <v>137</v>
      </c>
      <c r="G5" s="25" t="s">
        <v>138</v>
      </c>
      <c r="H5" s="25" t="s">
        <v>139</v>
      </c>
      <c r="I5" s="25" t="s">
        <v>140</v>
      </c>
      <c r="J5" s="25" t="s">
        <v>141</v>
      </c>
      <c r="K5" s="25" t="s">
        <v>416</v>
      </c>
      <c r="L5" s="25" t="s">
        <v>496</v>
      </c>
      <c r="P5" s="142"/>
      <c r="Q5" s="143"/>
      <c r="R5" s="143"/>
      <c r="S5" s="143"/>
      <c r="T5" s="143"/>
      <c r="U5" s="143"/>
    </row>
    <row r="6" spans="1:31" ht="13.15" x14ac:dyDescent="0.35">
      <c r="A6" s="25" t="s">
        <v>153</v>
      </c>
      <c r="B6" s="25">
        <v>28151</v>
      </c>
      <c r="C6" s="25">
        <v>30137</v>
      </c>
      <c r="D6" s="25">
        <v>31322</v>
      </c>
      <c r="E6" s="25">
        <v>32426</v>
      </c>
      <c r="F6" s="25">
        <v>34695.56</v>
      </c>
      <c r="G6" s="25">
        <v>35916.949999999997</v>
      </c>
      <c r="H6" s="25">
        <v>37877.21</v>
      </c>
      <c r="I6" s="25">
        <v>39661.919999999998</v>
      </c>
      <c r="J6" s="273">
        <v>41711.279999999999</v>
      </c>
      <c r="K6">
        <v>41032.69</v>
      </c>
      <c r="L6" s="256">
        <v>41927.379999999997</v>
      </c>
      <c r="P6" s="142"/>
      <c r="Q6" s="143"/>
      <c r="R6" s="143"/>
      <c r="S6" s="143"/>
      <c r="T6" s="143"/>
      <c r="U6" s="143"/>
    </row>
    <row r="7" spans="1:31" x14ac:dyDescent="0.35">
      <c r="A7" s="25" t="s">
        <v>514</v>
      </c>
      <c r="B7" s="362">
        <f>B6*B13</f>
        <v>34034.708361407298</v>
      </c>
      <c r="C7" s="362">
        <f t="shared" ref="C7:L7" si="0">C6*C13</f>
        <v>35724.421108618793</v>
      </c>
      <c r="D7" s="362">
        <f t="shared" si="0"/>
        <v>36694.31937157522</v>
      </c>
      <c r="E7" s="362">
        <f t="shared" si="0"/>
        <v>37368.142109328182</v>
      </c>
      <c r="F7" s="362">
        <f t="shared" si="0"/>
        <v>39998.062234116449</v>
      </c>
      <c r="G7" s="362">
        <f t="shared" si="0"/>
        <v>40808.768516763666</v>
      </c>
      <c r="H7" s="362">
        <f t="shared" si="0"/>
        <v>42096.016473354342</v>
      </c>
      <c r="I7" s="362">
        <f t="shared" si="0"/>
        <v>43098.181395751104</v>
      </c>
      <c r="J7" s="362">
        <f t="shared" si="0"/>
        <v>44562.49578883293</v>
      </c>
      <c r="K7" s="362">
        <f t="shared" si="0"/>
        <v>43244.498396430186</v>
      </c>
      <c r="L7" s="362">
        <f t="shared" si="0"/>
        <v>41927.379999999997</v>
      </c>
      <c r="P7" s="260"/>
      <c r="Q7" s="260"/>
      <c r="R7" s="260"/>
      <c r="S7" s="260"/>
      <c r="T7" s="260"/>
      <c r="U7" s="260"/>
    </row>
    <row r="8" spans="1:31" x14ac:dyDescent="0.35">
      <c r="A8" s="25" t="s">
        <v>317</v>
      </c>
      <c r="B8" s="179">
        <v>56463</v>
      </c>
      <c r="C8" s="179">
        <v>58238</v>
      </c>
      <c r="D8" s="179">
        <v>61143</v>
      </c>
      <c r="E8" s="179">
        <v>64004</v>
      </c>
      <c r="F8" s="363">
        <v>65437.27</v>
      </c>
      <c r="G8" s="363">
        <v>67398.89</v>
      </c>
      <c r="H8" s="364">
        <v>67086.740000000005</v>
      </c>
      <c r="I8" s="365">
        <v>72270.850000000006</v>
      </c>
      <c r="J8" s="365">
        <v>75160.740000000005</v>
      </c>
      <c r="K8" s="366">
        <v>76447.33</v>
      </c>
      <c r="L8" s="256">
        <v>78581.11</v>
      </c>
      <c r="M8" s="264"/>
      <c r="P8" s="260"/>
      <c r="Q8" s="260"/>
      <c r="R8" s="260"/>
      <c r="S8" s="260"/>
      <c r="T8" s="260"/>
      <c r="U8" s="260"/>
    </row>
    <row r="9" spans="1:31" x14ac:dyDescent="0.35">
      <c r="A9" s="25" t="s">
        <v>515</v>
      </c>
      <c r="B9" s="362">
        <f>B8*B13</f>
        <v>68264.066577036006</v>
      </c>
      <c r="C9" s="362">
        <f t="shared" ref="C9:L9" si="1">C8*C13</f>
        <v>69035.366377666709</v>
      </c>
      <c r="D9" s="362">
        <f t="shared" si="1"/>
        <v>71630.188664077126</v>
      </c>
      <c r="E9" s="362">
        <f t="shared" si="1"/>
        <v>73759.038042479515</v>
      </c>
      <c r="F9" s="362">
        <f t="shared" si="1"/>
        <v>75438.00987477017</v>
      </c>
      <c r="G9" s="362">
        <f t="shared" si="1"/>
        <v>76578.48732414133</v>
      </c>
      <c r="H9" s="362">
        <f t="shared" si="1"/>
        <v>74558.936948725634</v>
      </c>
      <c r="I9" s="362">
        <f t="shared" si="1"/>
        <v>78532.310158588371</v>
      </c>
      <c r="J9" s="362">
        <f t="shared" si="1"/>
        <v>80298.426702215002</v>
      </c>
      <c r="K9" s="362">
        <f t="shared" si="1"/>
        <v>80568.11385254949</v>
      </c>
      <c r="L9" s="362">
        <f t="shared" si="1"/>
        <v>78581.11</v>
      </c>
      <c r="N9" s="265"/>
      <c r="P9" s="260"/>
      <c r="Q9" s="260"/>
      <c r="R9" s="260"/>
      <c r="S9" s="260"/>
      <c r="T9" s="260"/>
      <c r="U9" s="260"/>
    </row>
    <row r="10" spans="1:31" x14ac:dyDescent="0.35">
      <c r="R10" s="260"/>
      <c r="S10" s="266"/>
      <c r="T10" s="260"/>
      <c r="U10" s="260"/>
      <c r="V10" s="260"/>
      <c r="W10" s="260"/>
      <c r="X10" s="260"/>
      <c r="Y10" s="260"/>
      <c r="Z10" s="260"/>
      <c r="AA10" s="260"/>
      <c r="AB10" s="260"/>
      <c r="AC10" s="260"/>
      <c r="AD10" s="260"/>
    </row>
    <row r="11" spans="1:31" ht="13.15" x14ac:dyDescent="0.35">
      <c r="R11" s="141"/>
      <c r="S11" s="141"/>
      <c r="T11" s="141"/>
      <c r="U11" s="141"/>
      <c r="V11" s="141"/>
      <c r="W11" s="141"/>
      <c r="X11" s="260"/>
      <c r="Y11" s="260"/>
      <c r="Z11" s="260"/>
      <c r="AA11" s="260"/>
      <c r="AB11" s="260"/>
      <c r="AC11" s="260"/>
      <c r="AD11" s="260"/>
    </row>
    <row r="12" spans="1:31" ht="13.15" x14ac:dyDescent="0.35">
      <c r="R12" s="142"/>
      <c r="S12" s="143"/>
      <c r="T12" s="143"/>
      <c r="U12" s="143"/>
      <c r="V12" s="143"/>
      <c r="W12" s="143"/>
      <c r="X12" s="141"/>
      <c r="Y12" s="260"/>
      <c r="Z12" s="260"/>
      <c r="AA12" s="260"/>
      <c r="AB12" s="260"/>
      <c r="AC12" s="260"/>
      <c r="AD12" s="260"/>
    </row>
    <row r="13" spans="1:31" ht="13.15" x14ac:dyDescent="0.35">
      <c r="A13" s="25" t="s">
        <v>425</v>
      </c>
      <c r="B13" s="268">
        <v>1.209005305722969</v>
      </c>
      <c r="C13" s="268">
        <v>1.1854007070583932</v>
      </c>
      <c r="D13" s="268">
        <v>1.171519040022196</v>
      </c>
      <c r="E13" s="268">
        <v>1.1524129436047672</v>
      </c>
      <c r="F13" s="268">
        <v>1.1528294177732381</v>
      </c>
      <c r="G13" s="268">
        <v>1.1361980490204115</v>
      </c>
      <c r="H13" s="268">
        <v>1.1113811305889305</v>
      </c>
      <c r="I13" s="268">
        <v>1.0866388060827894</v>
      </c>
      <c r="J13" s="268">
        <v>1.0683559888076541</v>
      </c>
      <c r="K13" s="268">
        <v>1.0539035680193081</v>
      </c>
      <c r="L13" s="25">
        <v>1</v>
      </c>
      <c r="R13" s="142"/>
      <c r="S13" s="143"/>
      <c r="T13" s="143"/>
      <c r="U13" s="143"/>
      <c r="V13" s="143"/>
      <c r="W13" s="143"/>
      <c r="X13" s="143"/>
      <c r="Y13" s="260"/>
      <c r="Z13" s="260"/>
      <c r="AA13" s="260"/>
      <c r="AB13" s="260"/>
      <c r="AC13" s="260"/>
      <c r="AD13" s="260"/>
    </row>
    <row r="14" spans="1:31" ht="13.15" x14ac:dyDescent="0.35">
      <c r="B14" s="269"/>
      <c r="C14" s="260"/>
      <c r="D14" s="260"/>
      <c r="E14" s="260"/>
      <c r="F14" s="260"/>
      <c r="G14" s="260"/>
      <c r="T14" s="142"/>
      <c r="U14" s="143"/>
      <c r="V14" s="143"/>
      <c r="W14" s="143"/>
      <c r="X14" s="143"/>
      <c r="Y14" s="143"/>
      <c r="Z14" s="260"/>
      <c r="AA14" s="260"/>
      <c r="AB14" s="260"/>
      <c r="AC14" s="260"/>
      <c r="AD14" s="260"/>
      <c r="AE14" s="260"/>
    </row>
    <row r="15" spans="1:31" x14ac:dyDescent="0.35">
      <c r="B15" s="266"/>
      <c r="C15" s="260"/>
      <c r="D15" s="260"/>
      <c r="E15" s="260"/>
      <c r="F15" s="260"/>
      <c r="G15" s="260"/>
      <c r="T15" s="269"/>
      <c r="U15" s="260"/>
      <c r="V15" s="260"/>
      <c r="W15" s="260"/>
      <c r="X15" s="260"/>
      <c r="Y15" s="260"/>
      <c r="Z15" s="260"/>
      <c r="AA15" s="260"/>
      <c r="AB15" s="260"/>
      <c r="AC15" s="260"/>
      <c r="AD15" s="260"/>
      <c r="AE15" s="260"/>
    </row>
    <row r="16" spans="1:31" x14ac:dyDescent="0.35">
      <c r="B16" s="267"/>
      <c r="C16" s="260"/>
      <c r="D16" s="260"/>
      <c r="E16" s="260"/>
      <c r="F16" s="260"/>
      <c r="G16" s="260"/>
      <c r="T16" s="269"/>
      <c r="U16" s="260"/>
      <c r="V16" s="260"/>
      <c r="W16" s="260"/>
      <c r="X16" s="260"/>
      <c r="Y16" s="260"/>
      <c r="Z16" s="260"/>
      <c r="AA16" s="260"/>
      <c r="AB16" s="260"/>
      <c r="AC16" s="260"/>
      <c r="AD16" s="260"/>
      <c r="AE16" s="260"/>
    </row>
    <row r="17" spans="1:16384" ht="13.15" x14ac:dyDescent="0.35">
      <c r="B17" s="141"/>
      <c r="C17" s="141"/>
      <c r="D17" s="141"/>
      <c r="E17" s="141"/>
      <c r="G17" s="141"/>
      <c r="T17" s="260"/>
      <c r="U17" s="260"/>
      <c r="V17" s="260"/>
      <c r="W17" s="260"/>
      <c r="X17" s="260"/>
      <c r="Y17" s="260"/>
      <c r="Z17" s="260"/>
      <c r="AA17" s="260"/>
      <c r="AB17" s="260"/>
      <c r="AC17" s="260"/>
      <c r="AD17" s="260"/>
      <c r="AE17" s="260"/>
    </row>
    <row r="18" spans="1:16384" ht="13.15" x14ac:dyDescent="0.35">
      <c r="B18" s="142"/>
      <c r="C18" s="143"/>
      <c r="D18" s="143"/>
      <c r="E18" s="143"/>
      <c r="G18" s="143"/>
      <c r="T18" s="266"/>
      <c r="U18" s="260"/>
      <c r="V18" s="260"/>
      <c r="W18" s="260"/>
      <c r="X18" s="260"/>
      <c r="Y18" s="260"/>
      <c r="Z18" s="260"/>
      <c r="AA18" s="260"/>
      <c r="AB18" s="260"/>
      <c r="AC18" s="260"/>
      <c r="AD18" s="260"/>
      <c r="AE18" s="260"/>
    </row>
    <row r="19" spans="1:16384" ht="13.5" thickBot="1" x14ac:dyDescent="0.4">
      <c r="B19" s="142"/>
      <c r="C19" s="143"/>
      <c r="D19" s="143"/>
      <c r="E19" s="143"/>
      <c r="F19" s="143"/>
      <c r="G19" s="143"/>
      <c r="T19" s="268"/>
      <c r="U19" s="260"/>
      <c r="V19" s="260"/>
      <c r="W19" s="260"/>
      <c r="X19" s="260"/>
      <c r="Y19" s="260"/>
      <c r="Z19" s="260"/>
      <c r="AA19" s="260"/>
      <c r="AB19" s="260"/>
      <c r="AC19" s="260"/>
      <c r="AD19" s="260"/>
      <c r="AE19" s="260"/>
    </row>
    <row r="20" spans="1:16384" ht="26.25" x14ac:dyDescent="0.35">
      <c r="A20" s="468" t="s">
        <v>318</v>
      </c>
      <c r="B20" s="469" t="s">
        <v>422</v>
      </c>
      <c r="C20" s="469" t="s">
        <v>421</v>
      </c>
      <c r="D20" s="469" t="s">
        <v>430</v>
      </c>
      <c r="E20" s="469" t="s">
        <v>431</v>
      </c>
      <c r="F20" s="469" t="s">
        <v>432</v>
      </c>
      <c r="G20" s="260"/>
      <c r="T20" s="269"/>
      <c r="U20" s="260"/>
      <c r="V20" s="260"/>
      <c r="W20" s="260"/>
      <c r="X20" s="260"/>
      <c r="Y20" s="260"/>
      <c r="Z20" s="260"/>
      <c r="AA20" s="260"/>
      <c r="AB20" s="260"/>
      <c r="AC20" s="260"/>
      <c r="AD20" s="260"/>
      <c r="AE20" s="260"/>
    </row>
    <row r="21" spans="1:16384" ht="13.15" x14ac:dyDescent="0.35">
      <c r="A21" s="259" t="s">
        <v>423</v>
      </c>
      <c r="B21" s="256">
        <v>40</v>
      </c>
      <c r="C21" s="256">
        <v>41927.379999999997</v>
      </c>
      <c r="D21" s="256">
        <v>9313.27</v>
      </c>
      <c r="E21" s="256">
        <v>20400</v>
      </c>
      <c r="F21" s="256">
        <v>64278</v>
      </c>
      <c r="G21" s="260"/>
      <c r="T21" s="266"/>
      <c r="U21" s="260"/>
      <c r="V21" s="260"/>
      <c r="W21" s="260"/>
      <c r="X21" s="260"/>
      <c r="Y21" s="260"/>
      <c r="Z21" s="260"/>
      <c r="AA21" s="260"/>
      <c r="AB21" s="260"/>
      <c r="AC21" s="260"/>
      <c r="AD21" s="260"/>
      <c r="AE21" s="260"/>
    </row>
    <row r="22" spans="1:16384" ht="26.65" thickBot="1" x14ac:dyDescent="0.4">
      <c r="A22" s="259" t="s">
        <v>424</v>
      </c>
      <c r="B22" s="256">
        <v>40</v>
      </c>
      <c r="C22" s="256">
        <v>71669.08</v>
      </c>
      <c r="D22" s="256">
        <v>17321.78</v>
      </c>
      <c r="E22" s="256">
        <v>31167</v>
      </c>
      <c r="F22" s="256">
        <v>99934</v>
      </c>
      <c r="G22" s="260"/>
      <c r="T22" s="267"/>
      <c r="U22" s="260"/>
      <c r="V22" s="260"/>
      <c r="W22" s="260"/>
      <c r="X22" s="260"/>
      <c r="Y22" s="260"/>
      <c r="Z22" s="260"/>
      <c r="AA22" s="260"/>
      <c r="AB22" s="260"/>
      <c r="AC22" s="260"/>
      <c r="AD22" s="260"/>
      <c r="AE22" s="260"/>
    </row>
    <row r="23" spans="1:16384" ht="26.25" x14ac:dyDescent="0.35">
      <c r="A23" s="468" t="s">
        <v>318</v>
      </c>
      <c r="B23" s="469" t="s">
        <v>422</v>
      </c>
      <c r="C23" s="469" t="s">
        <v>421</v>
      </c>
      <c r="D23" s="469" t="s">
        <v>430</v>
      </c>
      <c r="E23" s="469" t="s">
        <v>431</v>
      </c>
      <c r="F23" s="469" t="s">
        <v>432</v>
      </c>
      <c r="G23" s="260"/>
      <c r="S23" s="260"/>
      <c r="T23" s="141"/>
      <c r="U23" s="141"/>
      <c r="V23" s="141"/>
      <c r="W23" s="141"/>
      <c r="X23" s="141"/>
      <c r="Y23" s="141"/>
      <c r="Z23" s="260"/>
      <c r="AA23" s="260"/>
      <c r="AB23" s="260"/>
      <c r="AC23" s="260"/>
      <c r="AD23" s="260"/>
      <c r="AE23" s="260"/>
    </row>
    <row r="24" spans="1:16384" ht="13.15" x14ac:dyDescent="0.35">
      <c r="A24" s="259" t="s">
        <v>423</v>
      </c>
      <c r="B24" s="256">
        <v>27</v>
      </c>
      <c r="C24" s="256">
        <v>78581.11</v>
      </c>
      <c r="D24" s="256">
        <v>16137.2</v>
      </c>
      <c r="E24" s="256">
        <v>45016</v>
      </c>
      <c r="F24" s="256">
        <v>124531</v>
      </c>
      <c r="G24" s="260"/>
      <c r="S24" s="260"/>
      <c r="T24" s="142"/>
      <c r="U24" s="143"/>
      <c r="V24" s="143"/>
      <c r="W24" s="143"/>
      <c r="X24" s="143"/>
      <c r="Y24" s="143"/>
      <c r="Z24" s="260"/>
      <c r="AA24" s="260"/>
      <c r="AB24" s="260"/>
      <c r="AC24" s="260"/>
      <c r="AD24" s="260"/>
      <c r="AE24" s="260"/>
    </row>
    <row r="25" spans="1:16384" ht="26.25" x14ac:dyDescent="0.35">
      <c r="A25" s="259" t="s">
        <v>424</v>
      </c>
      <c r="B25" s="256">
        <v>27</v>
      </c>
      <c r="C25" s="256">
        <v>79603.37</v>
      </c>
      <c r="D25" s="256">
        <v>15022.9</v>
      </c>
      <c r="E25" s="256">
        <v>45016</v>
      </c>
      <c r="F25" s="256">
        <v>124531</v>
      </c>
      <c r="G25" s="260"/>
      <c r="S25" s="260"/>
      <c r="T25" s="142"/>
      <c r="U25" s="270"/>
      <c r="V25" s="270"/>
      <c r="W25" s="270"/>
      <c r="X25" s="270"/>
      <c r="Y25" s="270"/>
    </row>
    <row r="26" spans="1:16384" x14ac:dyDescent="0.35">
      <c r="B26" s="266"/>
      <c r="C26" s="260"/>
      <c r="D26" s="260"/>
      <c r="E26" s="260"/>
      <c r="F26" s="260"/>
      <c r="G26" s="260"/>
      <c r="S26" s="260"/>
      <c r="T26" s="260"/>
    </row>
    <row r="27" spans="1:16384" x14ac:dyDescent="0.35">
      <c r="B27" s="267"/>
      <c r="C27" s="260"/>
      <c r="D27" s="260"/>
      <c r="E27" s="260"/>
      <c r="F27" s="260"/>
      <c r="G27" s="260"/>
      <c r="S27" s="260"/>
      <c r="T27" s="260"/>
    </row>
    <row r="28" spans="1:16384" ht="13.15" x14ac:dyDescent="0.35">
      <c r="B28" s="141"/>
      <c r="C28" s="141"/>
      <c r="D28" s="141"/>
      <c r="E28" s="141"/>
      <c r="F28" s="141"/>
      <c r="G28" s="141"/>
      <c r="S28" s="260"/>
      <c r="T28" s="260"/>
    </row>
    <row r="29" spans="1:16384" ht="13.15" x14ac:dyDescent="0.35">
      <c r="B29" s="142"/>
      <c r="C29" s="143"/>
      <c r="D29" s="143"/>
      <c r="E29" s="143"/>
      <c r="F29" s="143"/>
      <c r="G29" s="143"/>
      <c r="S29" s="260"/>
      <c r="T29" s="260"/>
    </row>
    <row r="30" spans="1:16384" ht="13.15" x14ac:dyDescent="0.35">
      <c r="B30" s="142"/>
      <c r="C30" s="143"/>
      <c r="D30" s="143"/>
      <c r="E30" s="143"/>
      <c r="F30" s="143"/>
      <c r="G30" s="143"/>
      <c r="S30" s="260"/>
      <c r="T30" s="260"/>
    </row>
    <row r="31" spans="1:16384" ht="13.9" x14ac:dyDescent="0.35">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c r="GT31" s="197"/>
      <c r="GU31" s="197"/>
      <c r="GV31" s="197"/>
      <c r="GW31" s="197"/>
      <c r="GX31" s="197"/>
      <c r="GY31" s="197"/>
      <c r="GZ31" s="197"/>
      <c r="HA31" s="197"/>
      <c r="HB31" s="197"/>
      <c r="HC31" s="197"/>
      <c r="HD31" s="197"/>
      <c r="HE31" s="197"/>
      <c r="HF31" s="197"/>
      <c r="HG31" s="197"/>
      <c r="HH31" s="197"/>
      <c r="HI31" s="197"/>
      <c r="HJ31" s="197"/>
      <c r="HK31" s="197"/>
      <c r="HL31" s="197"/>
      <c r="HM31" s="197"/>
      <c r="HN31" s="197"/>
      <c r="HO31" s="197"/>
      <c r="HP31" s="197"/>
      <c r="HQ31" s="197"/>
      <c r="HR31" s="197"/>
      <c r="HS31" s="197"/>
      <c r="HT31" s="197"/>
      <c r="HU31" s="197"/>
      <c r="HV31" s="197"/>
      <c r="HW31" s="197"/>
      <c r="HX31" s="197"/>
      <c r="HY31" s="197"/>
      <c r="HZ31" s="197"/>
      <c r="IA31" s="197"/>
      <c r="IB31" s="197"/>
      <c r="IC31" s="197"/>
      <c r="ID31" s="197"/>
      <c r="IE31" s="197"/>
      <c r="IF31" s="197"/>
      <c r="IG31" s="197"/>
      <c r="IH31" s="197"/>
      <c r="II31" s="197"/>
      <c r="IJ31" s="197"/>
      <c r="IK31" s="197"/>
      <c r="IL31" s="197"/>
      <c r="IM31" s="197"/>
      <c r="IN31" s="197"/>
      <c r="IO31" s="197"/>
      <c r="IP31" s="197"/>
      <c r="IQ31" s="197"/>
      <c r="IR31" s="197"/>
      <c r="IS31" s="197"/>
      <c r="IT31" s="197"/>
      <c r="IU31" s="197"/>
      <c r="IV31" s="197"/>
      <c r="IW31" s="197"/>
      <c r="IX31" s="197"/>
      <c r="IY31" s="197"/>
      <c r="IZ31" s="197"/>
      <c r="JA31" s="197"/>
      <c r="JB31" s="197"/>
      <c r="JC31" s="197"/>
      <c r="JD31" s="197"/>
      <c r="JE31" s="197"/>
      <c r="JF31" s="197"/>
      <c r="JG31" s="197"/>
      <c r="JH31" s="197"/>
      <c r="JI31" s="197"/>
      <c r="JJ31" s="197"/>
      <c r="JK31" s="197"/>
      <c r="JL31" s="197"/>
      <c r="JM31" s="197"/>
      <c r="JN31" s="197"/>
      <c r="JO31" s="197"/>
      <c r="JP31" s="197"/>
      <c r="JQ31" s="197"/>
      <c r="JR31" s="197"/>
      <c r="JS31" s="197"/>
      <c r="JT31" s="197"/>
      <c r="JU31" s="197"/>
      <c r="JV31" s="197"/>
      <c r="JW31" s="197"/>
      <c r="JX31" s="197"/>
      <c r="JY31" s="197"/>
      <c r="JZ31" s="197"/>
      <c r="KA31" s="197"/>
      <c r="KB31" s="197"/>
      <c r="KC31" s="197"/>
      <c r="KD31" s="197"/>
      <c r="KE31" s="197"/>
      <c r="KF31" s="197"/>
      <c r="KG31" s="197"/>
      <c r="KH31" s="197"/>
      <c r="KI31" s="197"/>
      <c r="KJ31" s="197"/>
      <c r="KK31" s="197"/>
      <c r="KL31" s="197"/>
      <c r="KM31" s="197"/>
      <c r="KN31" s="197"/>
      <c r="KO31" s="197"/>
      <c r="KP31" s="197"/>
      <c r="KQ31" s="197"/>
      <c r="KR31" s="197"/>
      <c r="KS31" s="197"/>
      <c r="KT31" s="197"/>
      <c r="KU31" s="197"/>
      <c r="KV31" s="197"/>
      <c r="KW31" s="197"/>
      <c r="KX31" s="197"/>
      <c r="KY31" s="197"/>
      <c r="KZ31" s="197"/>
      <c r="LA31" s="197"/>
      <c r="LB31" s="197"/>
      <c r="LC31" s="197"/>
      <c r="LD31" s="197"/>
      <c r="LE31" s="197"/>
      <c r="LF31" s="197"/>
      <c r="LG31" s="197"/>
      <c r="LH31" s="197"/>
      <c r="LI31" s="197"/>
      <c r="LJ31" s="197"/>
      <c r="LK31" s="197"/>
      <c r="LL31" s="197"/>
      <c r="LM31" s="197"/>
      <c r="LN31" s="197"/>
      <c r="LO31" s="197"/>
      <c r="LP31" s="197"/>
      <c r="LQ31" s="197"/>
      <c r="LR31" s="197"/>
      <c r="LS31" s="197"/>
      <c r="LT31" s="197"/>
      <c r="LU31" s="197"/>
      <c r="LV31" s="197"/>
      <c r="LW31" s="197"/>
      <c r="LX31" s="197"/>
      <c r="LY31" s="197"/>
      <c r="LZ31" s="197"/>
      <c r="MA31" s="197"/>
      <c r="MB31" s="197"/>
      <c r="MC31" s="197"/>
      <c r="MD31" s="197"/>
      <c r="ME31" s="197"/>
      <c r="MF31" s="197"/>
      <c r="MG31" s="197"/>
      <c r="MH31" s="197"/>
      <c r="MI31" s="197"/>
      <c r="MJ31" s="197"/>
      <c r="MK31" s="197"/>
      <c r="ML31" s="197"/>
      <c r="MM31" s="197"/>
      <c r="MN31" s="197"/>
      <c r="MO31" s="197"/>
      <c r="MP31" s="197"/>
      <c r="MQ31" s="197"/>
      <c r="MR31" s="197"/>
      <c r="MS31" s="197"/>
      <c r="MT31" s="197"/>
      <c r="MU31" s="197"/>
      <c r="MV31" s="197"/>
      <c r="MW31" s="197"/>
      <c r="MX31" s="197"/>
      <c r="MY31" s="197"/>
      <c r="MZ31" s="197"/>
      <c r="NA31" s="197"/>
      <c r="NB31" s="197"/>
      <c r="NC31" s="197"/>
      <c r="ND31" s="197"/>
      <c r="NE31" s="197"/>
      <c r="NF31" s="197"/>
      <c r="NG31" s="197"/>
      <c r="NH31" s="197"/>
      <c r="NI31" s="197"/>
      <c r="NJ31" s="197"/>
      <c r="NK31" s="197"/>
      <c r="NL31" s="197"/>
      <c r="NM31" s="197"/>
      <c r="NN31" s="197"/>
      <c r="NO31" s="197"/>
      <c r="NP31" s="197"/>
      <c r="NQ31" s="197"/>
      <c r="NR31" s="197"/>
      <c r="NS31" s="197"/>
      <c r="NT31" s="197"/>
      <c r="NU31" s="197"/>
      <c r="NV31" s="197"/>
      <c r="NW31" s="197"/>
      <c r="NX31" s="197"/>
      <c r="NY31" s="197"/>
      <c r="NZ31" s="197"/>
      <c r="OA31" s="197"/>
      <c r="OB31" s="197"/>
      <c r="OC31" s="197"/>
      <c r="OD31" s="197"/>
      <c r="OE31" s="197"/>
      <c r="OF31" s="197"/>
      <c r="OG31" s="197"/>
      <c r="OH31" s="197"/>
      <c r="OI31" s="197"/>
      <c r="OJ31" s="197"/>
      <c r="OK31" s="197"/>
      <c r="OL31" s="197"/>
      <c r="OM31" s="197"/>
      <c r="ON31" s="197"/>
      <c r="OO31" s="197"/>
      <c r="OP31" s="197"/>
      <c r="OQ31" s="197"/>
      <c r="OR31" s="197"/>
      <c r="OS31" s="197"/>
      <c r="OT31" s="197"/>
      <c r="OU31" s="197"/>
      <c r="OV31" s="197"/>
      <c r="OW31" s="197"/>
      <c r="OX31" s="197"/>
      <c r="OY31" s="197"/>
      <c r="OZ31" s="197"/>
      <c r="PA31" s="197"/>
      <c r="PB31" s="197"/>
      <c r="PC31" s="197"/>
      <c r="PD31" s="197"/>
      <c r="PE31" s="197"/>
      <c r="PF31" s="197"/>
      <c r="PG31" s="197"/>
      <c r="PH31" s="197"/>
      <c r="PI31" s="197"/>
      <c r="PJ31" s="197"/>
      <c r="PK31" s="197"/>
      <c r="PL31" s="197"/>
      <c r="PM31" s="197"/>
      <c r="PN31" s="197"/>
      <c r="PO31" s="197"/>
      <c r="PP31" s="197"/>
      <c r="PQ31" s="197"/>
      <c r="PR31" s="197"/>
      <c r="PS31" s="197"/>
      <c r="PT31" s="197"/>
      <c r="PU31" s="197"/>
      <c r="PV31" s="197"/>
      <c r="PW31" s="197"/>
      <c r="PX31" s="197"/>
      <c r="PY31" s="197"/>
      <c r="PZ31" s="197"/>
      <c r="QA31" s="197"/>
      <c r="QB31" s="197"/>
      <c r="QC31" s="197"/>
      <c r="QD31" s="197"/>
      <c r="QE31" s="197"/>
      <c r="QF31" s="197"/>
      <c r="QG31" s="197"/>
      <c r="QH31" s="197"/>
      <c r="QI31" s="197"/>
      <c r="QJ31" s="197"/>
      <c r="QK31" s="197"/>
      <c r="QL31" s="197"/>
      <c r="QM31" s="197"/>
      <c r="QN31" s="197"/>
      <c r="QO31" s="197"/>
      <c r="QP31" s="197"/>
      <c r="QQ31" s="197"/>
      <c r="QR31" s="197"/>
      <c r="QS31" s="197"/>
      <c r="QT31" s="197"/>
      <c r="QU31" s="197"/>
      <c r="QV31" s="197"/>
      <c r="QW31" s="197"/>
      <c r="QX31" s="197"/>
      <c r="QY31" s="197"/>
      <c r="QZ31" s="197"/>
      <c r="RA31" s="197"/>
      <c r="RB31" s="197"/>
      <c r="RC31" s="197"/>
      <c r="RD31" s="197"/>
      <c r="RE31" s="197"/>
      <c r="RF31" s="197"/>
      <c r="RG31" s="197"/>
      <c r="RH31" s="197"/>
      <c r="RI31" s="197"/>
      <c r="RJ31" s="197"/>
      <c r="RK31" s="197"/>
      <c r="RL31" s="197"/>
      <c r="RM31" s="197"/>
      <c r="RN31" s="197"/>
      <c r="RO31" s="197"/>
      <c r="RP31" s="197"/>
      <c r="RQ31" s="197"/>
      <c r="RR31" s="197"/>
      <c r="RS31" s="197"/>
      <c r="RT31" s="197"/>
      <c r="RU31" s="197"/>
      <c r="RV31" s="197"/>
      <c r="RW31" s="197"/>
      <c r="RX31" s="197"/>
      <c r="RY31" s="197"/>
      <c r="RZ31" s="197"/>
      <c r="SA31" s="197"/>
      <c r="SB31" s="197"/>
      <c r="SC31" s="197"/>
      <c r="SD31" s="197"/>
      <c r="SE31" s="197"/>
      <c r="SF31" s="197"/>
      <c r="SG31" s="197"/>
      <c r="SH31" s="197"/>
      <c r="SI31" s="197"/>
      <c r="SJ31" s="197"/>
      <c r="SK31" s="197"/>
      <c r="SL31" s="197"/>
      <c r="SM31" s="197"/>
      <c r="SN31" s="197"/>
      <c r="SO31" s="197"/>
      <c r="SP31" s="197"/>
      <c r="SQ31" s="197"/>
      <c r="SR31" s="197"/>
      <c r="SS31" s="197"/>
      <c r="ST31" s="197"/>
      <c r="SU31" s="197"/>
      <c r="SV31" s="197"/>
      <c r="SW31" s="197"/>
      <c r="SX31" s="197"/>
      <c r="SY31" s="197"/>
      <c r="SZ31" s="197"/>
      <c r="TA31" s="197"/>
      <c r="TB31" s="197"/>
      <c r="TC31" s="197"/>
      <c r="TD31" s="197"/>
      <c r="TE31" s="197"/>
      <c r="TF31" s="197"/>
      <c r="TG31" s="197"/>
      <c r="TH31" s="197"/>
      <c r="TI31" s="197"/>
      <c r="TJ31" s="197"/>
      <c r="TK31" s="197"/>
      <c r="TL31" s="197"/>
      <c r="TM31" s="197"/>
      <c r="TN31" s="197"/>
      <c r="TO31" s="197"/>
      <c r="TP31" s="197"/>
      <c r="TQ31" s="197"/>
      <c r="TR31" s="197"/>
      <c r="TS31" s="197"/>
      <c r="TT31" s="197"/>
      <c r="TU31" s="197"/>
      <c r="TV31" s="197"/>
      <c r="TW31" s="197"/>
      <c r="TX31" s="197"/>
      <c r="TY31" s="197"/>
      <c r="TZ31" s="197"/>
      <c r="UA31" s="197"/>
      <c r="UB31" s="197"/>
      <c r="UC31" s="197"/>
      <c r="UD31" s="197"/>
      <c r="UE31" s="197"/>
      <c r="UF31" s="197"/>
      <c r="UG31" s="197"/>
      <c r="UH31" s="197"/>
      <c r="UI31" s="197"/>
      <c r="UJ31" s="197"/>
      <c r="UK31" s="197"/>
      <c r="UL31" s="197"/>
      <c r="UM31" s="197"/>
      <c r="UN31" s="197"/>
      <c r="UO31" s="197"/>
      <c r="UP31" s="197"/>
      <c r="UQ31" s="197"/>
      <c r="UR31" s="197"/>
      <c r="US31" s="197"/>
      <c r="UT31" s="197"/>
      <c r="UU31" s="197"/>
      <c r="UV31" s="197"/>
      <c r="UW31" s="197"/>
      <c r="UX31" s="197"/>
      <c r="UY31" s="197"/>
      <c r="UZ31" s="197"/>
      <c r="VA31" s="197"/>
      <c r="VB31" s="197"/>
      <c r="VC31" s="197"/>
      <c r="VD31" s="197"/>
      <c r="VE31" s="197"/>
      <c r="VF31" s="197"/>
      <c r="VG31" s="197"/>
      <c r="VH31" s="197"/>
      <c r="VI31" s="197"/>
      <c r="VJ31" s="197"/>
      <c r="VK31" s="197"/>
      <c r="VL31" s="197"/>
      <c r="VM31" s="197"/>
      <c r="VN31" s="197"/>
      <c r="VO31" s="197"/>
      <c r="VP31" s="197"/>
      <c r="VQ31" s="197"/>
      <c r="VR31" s="197"/>
      <c r="VS31" s="197"/>
      <c r="VT31" s="197"/>
      <c r="VU31" s="197"/>
      <c r="VV31" s="197"/>
      <c r="VW31" s="197"/>
      <c r="VX31" s="197"/>
      <c r="VY31" s="197"/>
      <c r="VZ31" s="197"/>
      <c r="WA31" s="197"/>
      <c r="WB31" s="197"/>
      <c r="WC31" s="197"/>
      <c r="WD31" s="197"/>
      <c r="WE31" s="197"/>
      <c r="WF31" s="197"/>
      <c r="WG31" s="197"/>
      <c r="WH31" s="197"/>
      <c r="WI31" s="197"/>
      <c r="WJ31" s="197"/>
      <c r="WK31" s="197"/>
      <c r="WL31" s="197"/>
      <c r="WM31" s="197"/>
      <c r="WN31" s="197"/>
      <c r="WO31" s="197"/>
      <c r="WP31" s="197"/>
      <c r="WQ31" s="197"/>
      <c r="WR31" s="197"/>
      <c r="WS31" s="197"/>
      <c r="WT31" s="197"/>
      <c r="WU31" s="197"/>
      <c r="WV31" s="197"/>
      <c r="WW31" s="197"/>
      <c r="WX31" s="197"/>
      <c r="WY31" s="197"/>
      <c r="WZ31" s="197"/>
      <c r="XA31" s="197"/>
      <c r="XB31" s="197"/>
      <c r="XC31" s="197"/>
      <c r="XD31" s="197"/>
      <c r="XE31" s="197"/>
      <c r="XF31" s="197"/>
      <c r="XG31" s="197"/>
      <c r="XH31" s="197"/>
      <c r="XI31" s="197"/>
      <c r="XJ31" s="197"/>
      <c r="XK31" s="197"/>
      <c r="XL31" s="197"/>
      <c r="XM31" s="197"/>
      <c r="XN31" s="197"/>
      <c r="XO31" s="197"/>
      <c r="XP31" s="197"/>
      <c r="XQ31" s="197"/>
      <c r="XR31" s="197"/>
      <c r="XS31" s="197"/>
      <c r="XT31" s="197"/>
      <c r="XU31" s="197"/>
      <c r="XV31" s="197"/>
      <c r="XW31" s="197"/>
      <c r="XX31" s="197"/>
      <c r="XY31" s="197"/>
      <c r="XZ31" s="197"/>
      <c r="YA31" s="197"/>
      <c r="YB31" s="197"/>
      <c r="YC31" s="197"/>
      <c r="YD31" s="197"/>
      <c r="YE31" s="197"/>
      <c r="YF31" s="197"/>
      <c r="YG31" s="197"/>
      <c r="YH31" s="197"/>
      <c r="YI31" s="197"/>
      <c r="YJ31" s="197"/>
      <c r="YK31" s="197"/>
      <c r="YL31" s="197"/>
      <c r="YM31" s="197"/>
      <c r="YN31" s="197"/>
      <c r="YO31" s="197"/>
      <c r="YP31" s="197"/>
      <c r="YQ31" s="197"/>
      <c r="YR31" s="197"/>
      <c r="YS31" s="197"/>
      <c r="YT31" s="197"/>
      <c r="YU31" s="197"/>
      <c r="YV31" s="197"/>
      <c r="YW31" s="197"/>
      <c r="YX31" s="197"/>
      <c r="YY31" s="197"/>
      <c r="YZ31" s="197"/>
      <c r="ZA31" s="197"/>
      <c r="ZB31" s="197"/>
      <c r="ZC31" s="197"/>
      <c r="ZD31" s="197"/>
      <c r="ZE31" s="197"/>
      <c r="ZF31" s="197"/>
      <c r="ZG31" s="197"/>
      <c r="ZH31" s="197"/>
      <c r="ZI31" s="197"/>
      <c r="ZJ31" s="197"/>
      <c r="ZK31" s="197"/>
      <c r="ZL31" s="197"/>
      <c r="ZM31" s="197"/>
      <c r="ZN31" s="197"/>
      <c r="ZO31" s="197"/>
      <c r="ZP31" s="197"/>
      <c r="ZQ31" s="197"/>
      <c r="ZR31" s="197"/>
      <c r="ZS31" s="197"/>
      <c r="ZT31" s="197"/>
      <c r="ZU31" s="197"/>
      <c r="ZV31" s="197"/>
      <c r="ZW31" s="197"/>
      <c r="ZX31" s="197"/>
      <c r="ZY31" s="197"/>
      <c r="ZZ31" s="197"/>
      <c r="AAA31" s="197"/>
      <c r="AAB31" s="197"/>
      <c r="AAC31" s="197"/>
      <c r="AAD31" s="197"/>
      <c r="AAE31" s="197"/>
      <c r="AAF31" s="197"/>
      <c r="AAG31" s="197"/>
      <c r="AAH31" s="197"/>
      <c r="AAI31" s="197"/>
      <c r="AAJ31" s="197"/>
      <c r="AAK31" s="197"/>
      <c r="AAL31" s="197"/>
      <c r="AAM31" s="197"/>
      <c r="AAN31" s="197"/>
      <c r="AAO31" s="197"/>
      <c r="AAP31" s="197"/>
      <c r="AAQ31" s="197"/>
      <c r="AAR31" s="197"/>
      <c r="AAS31" s="197"/>
      <c r="AAT31" s="197"/>
      <c r="AAU31" s="197"/>
      <c r="AAV31" s="197"/>
      <c r="AAW31" s="197"/>
      <c r="AAX31" s="197"/>
      <c r="AAY31" s="197"/>
      <c r="AAZ31" s="197"/>
      <c r="ABA31" s="197"/>
      <c r="ABB31" s="197"/>
      <c r="ABC31" s="197"/>
      <c r="ABD31" s="197"/>
      <c r="ABE31" s="197"/>
      <c r="ABF31" s="197"/>
      <c r="ABG31" s="197"/>
      <c r="ABH31" s="197"/>
      <c r="ABI31" s="197"/>
      <c r="ABJ31" s="197"/>
      <c r="ABK31" s="197"/>
      <c r="ABL31" s="197"/>
      <c r="ABM31" s="197"/>
      <c r="ABN31" s="197"/>
      <c r="ABO31" s="197"/>
      <c r="ABP31" s="197"/>
      <c r="ABQ31" s="197"/>
      <c r="ABR31" s="197"/>
      <c r="ABS31" s="197"/>
      <c r="ABT31" s="197"/>
      <c r="ABU31" s="197"/>
      <c r="ABV31" s="197"/>
      <c r="ABW31" s="197"/>
      <c r="ABX31" s="197"/>
      <c r="ABY31" s="197"/>
      <c r="ABZ31" s="197"/>
      <c r="ACA31" s="197"/>
      <c r="ACB31" s="197"/>
      <c r="ACC31" s="197"/>
      <c r="ACD31" s="197"/>
      <c r="ACE31" s="197"/>
      <c r="ACF31" s="197"/>
      <c r="ACG31" s="197"/>
      <c r="ACH31" s="197"/>
      <c r="ACI31" s="197"/>
      <c r="ACJ31" s="197"/>
      <c r="ACK31" s="197"/>
      <c r="ACL31" s="197"/>
      <c r="ACM31" s="197"/>
      <c r="ACN31" s="197"/>
      <c r="ACO31" s="197"/>
      <c r="ACP31" s="197"/>
      <c r="ACQ31" s="197"/>
      <c r="ACR31" s="197"/>
      <c r="ACS31" s="197"/>
      <c r="ACT31" s="197"/>
      <c r="ACU31" s="197"/>
      <c r="ACV31" s="197"/>
      <c r="ACW31" s="197"/>
      <c r="ACX31" s="197"/>
      <c r="ACY31" s="197"/>
      <c r="ACZ31" s="197"/>
      <c r="ADA31" s="197"/>
      <c r="ADB31" s="197"/>
      <c r="ADC31" s="197"/>
      <c r="ADD31" s="197"/>
      <c r="ADE31" s="197"/>
      <c r="ADF31" s="197"/>
      <c r="ADG31" s="197"/>
      <c r="ADH31" s="197"/>
      <c r="ADI31" s="197"/>
      <c r="ADJ31" s="197"/>
      <c r="ADK31" s="197"/>
      <c r="ADL31" s="197"/>
      <c r="ADM31" s="197"/>
      <c r="ADN31" s="197"/>
      <c r="ADO31" s="197"/>
      <c r="ADP31" s="197"/>
      <c r="ADQ31" s="197"/>
      <c r="ADR31" s="197"/>
      <c r="ADS31" s="197"/>
      <c r="ADT31" s="197"/>
      <c r="ADU31" s="197"/>
      <c r="ADV31" s="197"/>
      <c r="ADW31" s="197"/>
      <c r="ADX31" s="197"/>
      <c r="ADY31" s="197"/>
      <c r="ADZ31" s="197"/>
      <c r="AEA31" s="197"/>
      <c r="AEB31" s="197"/>
      <c r="AEC31" s="197"/>
      <c r="AED31" s="197"/>
      <c r="AEE31" s="197"/>
      <c r="AEF31" s="197"/>
      <c r="AEG31" s="197"/>
      <c r="AEH31" s="197"/>
      <c r="AEI31" s="197"/>
      <c r="AEJ31" s="197"/>
      <c r="AEK31" s="197"/>
      <c r="AEL31" s="197"/>
      <c r="AEM31" s="197"/>
      <c r="AEN31" s="197"/>
      <c r="AEO31" s="197"/>
      <c r="AEP31" s="197"/>
      <c r="AEQ31" s="197"/>
      <c r="AER31" s="197"/>
      <c r="AES31" s="197"/>
      <c r="AET31" s="197"/>
      <c r="AEU31" s="197"/>
      <c r="AEV31" s="197"/>
      <c r="AEW31" s="197"/>
      <c r="AEX31" s="197"/>
      <c r="AEY31" s="197"/>
      <c r="AEZ31" s="197"/>
      <c r="AFA31" s="197"/>
      <c r="AFB31" s="197"/>
      <c r="AFC31" s="197"/>
      <c r="AFD31" s="197"/>
      <c r="AFE31" s="197"/>
      <c r="AFF31" s="197"/>
      <c r="AFG31" s="197"/>
      <c r="AFH31" s="197"/>
      <c r="AFI31" s="197"/>
      <c r="AFJ31" s="197"/>
      <c r="AFK31" s="197"/>
      <c r="AFL31" s="197"/>
      <c r="AFM31" s="197"/>
      <c r="AFN31" s="197"/>
      <c r="AFO31" s="197"/>
      <c r="AFP31" s="197"/>
      <c r="AFQ31" s="197"/>
      <c r="AFR31" s="197"/>
      <c r="AFS31" s="197"/>
      <c r="AFT31" s="197"/>
      <c r="AFU31" s="197"/>
      <c r="AFV31" s="197"/>
      <c r="AFW31" s="197"/>
      <c r="AFX31" s="197"/>
      <c r="AFY31" s="197"/>
      <c r="AFZ31" s="197"/>
      <c r="AGA31" s="197"/>
      <c r="AGB31" s="197"/>
      <c r="AGC31" s="197"/>
      <c r="AGD31" s="197"/>
      <c r="AGE31" s="197"/>
      <c r="AGF31" s="197"/>
      <c r="AGG31" s="197"/>
      <c r="AGH31" s="197"/>
      <c r="AGI31" s="197"/>
      <c r="AGJ31" s="197"/>
      <c r="AGK31" s="197"/>
      <c r="AGL31" s="197"/>
      <c r="AGM31" s="197"/>
      <c r="AGN31" s="197"/>
      <c r="AGO31" s="197"/>
      <c r="AGP31" s="197"/>
      <c r="AGQ31" s="197"/>
      <c r="AGR31" s="197"/>
      <c r="AGS31" s="197"/>
      <c r="AGT31" s="197"/>
      <c r="AGU31" s="197"/>
      <c r="AGV31" s="197"/>
      <c r="AGW31" s="197"/>
      <c r="AGX31" s="197"/>
      <c r="AGY31" s="197"/>
      <c r="AGZ31" s="197"/>
      <c r="AHA31" s="197"/>
      <c r="AHB31" s="197"/>
      <c r="AHC31" s="197"/>
      <c r="AHD31" s="197"/>
      <c r="AHE31" s="197"/>
      <c r="AHF31" s="197"/>
      <c r="AHG31" s="197"/>
      <c r="AHH31" s="197"/>
      <c r="AHI31" s="197"/>
      <c r="AHJ31" s="197"/>
      <c r="AHK31" s="197"/>
      <c r="AHL31" s="197"/>
      <c r="AHM31" s="197"/>
      <c r="AHN31" s="197"/>
      <c r="AHO31" s="197"/>
      <c r="AHP31" s="197"/>
      <c r="AHQ31" s="197"/>
      <c r="AHR31" s="197"/>
      <c r="AHS31" s="197"/>
      <c r="AHT31" s="197"/>
      <c r="AHU31" s="197"/>
      <c r="AHV31" s="197"/>
      <c r="AHW31" s="197"/>
      <c r="AHX31" s="197"/>
      <c r="AHY31" s="197"/>
      <c r="AHZ31" s="197"/>
      <c r="AIA31" s="197"/>
      <c r="AIB31" s="197"/>
      <c r="AIC31" s="197"/>
      <c r="AID31" s="197"/>
      <c r="AIE31" s="197"/>
      <c r="AIF31" s="197"/>
      <c r="AIG31" s="197"/>
      <c r="AIH31" s="197"/>
      <c r="AII31" s="197"/>
      <c r="AIJ31" s="197"/>
      <c r="AIK31" s="197"/>
      <c r="AIL31" s="197"/>
      <c r="AIM31" s="197"/>
      <c r="AIN31" s="197"/>
      <c r="AIO31" s="197"/>
      <c r="AIP31" s="197"/>
      <c r="AIQ31" s="197"/>
      <c r="AIR31" s="197"/>
      <c r="AIS31" s="197"/>
      <c r="AIT31" s="197"/>
      <c r="AIU31" s="197"/>
      <c r="AIV31" s="197"/>
      <c r="AIW31" s="197"/>
      <c r="AIX31" s="197"/>
      <c r="AIY31" s="197"/>
      <c r="AIZ31" s="197"/>
      <c r="AJA31" s="197"/>
      <c r="AJB31" s="197"/>
      <c r="AJC31" s="197"/>
      <c r="AJD31" s="197"/>
      <c r="AJE31" s="197"/>
      <c r="AJF31" s="197"/>
      <c r="AJG31" s="197"/>
      <c r="AJH31" s="197"/>
      <c r="AJI31" s="197"/>
      <c r="AJJ31" s="197"/>
      <c r="AJK31" s="197"/>
      <c r="AJL31" s="197"/>
      <c r="AJM31" s="197"/>
      <c r="AJN31" s="197"/>
      <c r="AJO31" s="197"/>
      <c r="AJP31" s="197"/>
      <c r="AJQ31" s="197"/>
      <c r="AJR31" s="197"/>
      <c r="AJS31" s="197"/>
      <c r="AJT31" s="197"/>
      <c r="AJU31" s="197"/>
      <c r="AJV31" s="197"/>
      <c r="AJW31" s="197"/>
      <c r="AJX31" s="197"/>
      <c r="AJY31" s="197"/>
      <c r="AJZ31" s="197"/>
      <c r="AKA31" s="197"/>
      <c r="AKB31" s="197"/>
      <c r="AKC31" s="197"/>
      <c r="AKD31" s="197"/>
      <c r="AKE31" s="197"/>
      <c r="AKF31" s="197"/>
      <c r="AKG31" s="197"/>
      <c r="AKH31" s="197"/>
      <c r="AKI31" s="197"/>
      <c r="AKJ31" s="197"/>
      <c r="AKK31" s="197"/>
      <c r="AKL31" s="197"/>
      <c r="AKM31" s="197"/>
      <c r="AKN31" s="197"/>
      <c r="AKO31" s="197"/>
      <c r="AKP31" s="197"/>
      <c r="AKQ31" s="197"/>
      <c r="AKR31" s="197"/>
      <c r="AKS31" s="197"/>
      <c r="AKT31" s="197"/>
      <c r="AKU31" s="197"/>
      <c r="AKV31" s="197"/>
      <c r="AKW31" s="197"/>
      <c r="AKX31" s="197"/>
      <c r="AKY31" s="197"/>
      <c r="AKZ31" s="197"/>
      <c r="ALA31" s="197"/>
      <c r="ALB31" s="197"/>
      <c r="ALC31" s="197"/>
      <c r="ALD31" s="197"/>
      <c r="ALE31" s="197"/>
      <c r="ALF31" s="197"/>
      <c r="ALG31" s="197"/>
      <c r="ALH31" s="197"/>
      <c r="ALI31" s="197"/>
      <c r="ALJ31" s="197"/>
      <c r="ALK31" s="197"/>
      <c r="ALL31" s="197"/>
      <c r="ALM31" s="197"/>
      <c r="ALN31" s="197"/>
      <c r="ALO31" s="197"/>
      <c r="ALP31" s="197"/>
      <c r="ALQ31" s="197"/>
      <c r="ALR31" s="197"/>
      <c r="ALS31" s="197"/>
      <c r="ALT31" s="197"/>
      <c r="ALU31" s="197"/>
      <c r="ALV31" s="197"/>
      <c r="ALW31" s="197"/>
      <c r="ALX31" s="197"/>
      <c r="ALY31" s="197"/>
      <c r="ALZ31" s="197"/>
      <c r="AMA31" s="197"/>
      <c r="AMB31" s="197"/>
      <c r="AMC31" s="197"/>
      <c r="AMD31" s="197"/>
      <c r="AME31" s="197"/>
      <c r="AMF31" s="197"/>
      <c r="AMG31" s="197"/>
      <c r="AMH31" s="197"/>
      <c r="AMI31" s="197"/>
      <c r="AMJ31" s="197"/>
      <c r="AMK31" s="197"/>
      <c r="AML31" s="197"/>
      <c r="AMM31" s="197"/>
      <c r="AMN31" s="197"/>
      <c r="AMO31" s="197"/>
      <c r="AMP31" s="197"/>
      <c r="AMQ31" s="197"/>
      <c r="AMR31" s="197"/>
      <c r="AMS31" s="197"/>
      <c r="AMT31" s="197"/>
      <c r="AMU31" s="197"/>
      <c r="AMV31" s="197"/>
      <c r="AMW31" s="197"/>
      <c r="AMX31" s="197"/>
      <c r="AMY31" s="197"/>
      <c r="AMZ31" s="197"/>
      <c r="ANA31" s="197"/>
      <c r="ANB31" s="197"/>
      <c r="ANC31" s="197"/>
      <c r="AND31" s="197"/>
      <c r="ANE31" s="197"/>
      <c r="ANF31" s="197"/>
      <c r="ANG31" s="197"/>
      <c r="ANH31" s="197"/>
      <c r="ANI31" s="197"/>
      <c r="ANJ31" s="197"/>
      <c r="ANK31" s="197"/>
      <c r="ANL31" s="197"/>
      <c r="ANM31" s="197"/>
      <c r="ANN31" s="197"/>
      <c r="ANO31" s="197"/>
      <c r="ANP31" s="197"/>
      <c r="ANQ31" s="197"/>
      <c r="ANR31" s="197"/>
      <c r="ANS31" s="197"/>
      <c r="ANT31" s="197"/>
      <c r="ANU31" s="197"/>
      <c r="ANV31" s="197"/>
      <c r="ANW31" s="197"/>
      <c r="ANX31" s="197"/>
      <c r="ANY31" s="197"/>
      <c r="ANZ31" s="197"/>
      <c r="AOA31" s="197"/>
      <c r="AOB31" s="197"/>
      <c r="AOC31" s="197"/>
      <c r="AOD31" s="197"/>
      <c r="AOE31" s="197"/>
      <c r="AOF31" s="197"/>
      <c r="AOG31" s="197"/>
      <c r="AOH31" s="197"/>
      <c r="AOI31" s="197"/>
      <c r="AOJ31" s="197"/>
      <c r="AOK31" s="197"/>
      <c r="AOL31" s="197"/>
      <c r="AOM31" s="197"/>
      <c r="AON31" s="197"/>
      <c r="AOO31" s="197"/>
      <c r="AOP31" s="197"/>
      <c r="AOQ31" s="197"/>
      <c r="AOR31" s="197"/>
      <c r="AOS31" s="197"/>
      <c r="AOT31" s="197"/>
      <c r="AOU31" s="197"/>
      <c r="AOV31" s="197"/>
      <c r="AOW31" s="197"/>
      <c r="AOX31" s="197"/>
      <c r="AOY31" s="197"/>
      <c r="AOZ31" s="197"/>
      <c r="APA31" s="197"/>
      <c r="APB31" s="197"/>
      <c r="APC31" s="197"/>
      <c r="APD31" s="197"/>
      <c r="APE31" s="197"/>
      <c r="APF31" s="197"/>
      <c r="APG31" s="197"/>
      <c r="APH31" s="197"/>
      <c r="API31" s="197"/>
      <c r="APJ31" s="197"/>
      <c r="APK31" s="197"/>
      <c r="APL31" s="197"/>
      <c r="APM31" s="197"/>
      <c r="APN31" s="197"/>
      <c r="APO31" s="197"/>
      <c r="APP31" s="197"/>
      <c r="APQ31" s="197"/>
      <c r="APR31" s="197"/>
      <c r="APS31" s="197"/>
      <c r="APT31" s="197"/>
      <c r="APU31" s="197"/>
      <c r="APV31" s="197"/>
      <c r="APW31" s="197"/>
      <c r="APX31" s="197"/>
      <c r="APY31" s="197"/>
      <c r="APZ31" s="197"/>
      <c r="AQA31" s="197"/>
      <c r="AQB31" s="197"/>
      <c r="AQC31" s="197"/>
      <c r="AQD31" s="197"/>
      <c r="AQE31" s="197"/>
      <c r="AQF31" s="197"/>
      <c r="AQG31" s="197"/>
      <c r="AQH31" s="197"/>
      <c r="AQI31" s="197"/>
      <c r="AQJ31" s="197"/>
      <c r="AQK31" s="197"/>
      <c r="AQL31" s="197"/>
      <c r="AQM31" s="197"/>
      <c r="AQN31" s="197"/>
      <c r="AQO31" s="197"/>
      <c r="AQP31" s="197"/>
      <c r="AQQ31" s="197"/>
      <c r="AQR31" s="197"/>
      <c r="AQS31" s="197"/>
      <c r="AQT31" s="197"/>
      <c r="AQU31" s="197"/>
      <c r="AQV31" s="197"/>
      <c r="AQW31" s="197"/>
      <c r="AQX31" s="197"/>
      <c r="AQY31" s="197"/>
      <c r="AQZ31" s="197"/>
      <c r="ARA31" s="197"/>
      <c r="ARB31" s="197"/>
      <c r="ARC31" s="197"/>
      <c r="ARD31" s="197"/>
      <c r="ARE31" s="197"/>
      <c r="ARF31" s="197"/>
      <c r="ARG31" s="197"/>
      <c r="ARH31" s="197"/>
      <c r="ARI31" s="197"/>
      <c r="ARJ31" s="197"/>
      <c r="ARK31" s="197"/>
      <c r="ARL31" s="197"/>
      <c r="ARM31" s="197"/>
      <c r="ARN31" s="197"/>
      <c r="ARO31" s="197"/>
      <c r="ARP31" s="197"/>
      <c r="ARQ31" s="197"/>
      <c r="ARR31" s="197"/>
      <c r="ARS31" s="197"/>
      <c r="ART31" s="197"/>
      <c r="ARU31" s="197"/>
      <c r="ARV31" s="197"/>
      <c r="ARW31" s="197"/>
      <c r="ARX31" s="197"/>
      <c r="ARY31" s="197"/>
      <c r="ARZ31" s="197"/>
      <c r="ASA31" s="197"/>
      <c r="ASB31" s="197"/>
      <c r="ASC31" s="197"/>
      <c r="ASD31" s="197"/>
      <c r="ASE31" s="197"/>
      <c r="ASF31" s="197"/>
      <c r="ASG31" s="197"/>
      <c r="ASH31" s="197"/>
      <c r="ASI31" s="197"/>
      <c r="ASJ31" s="197"/>
      <c r="ASK31" s="197"/>
      <c r="ASL31" s="197"/>
      <c r="ASM31" s="197"/>
      <c r="ASN31" s="197"/>
      <c r="ASO31" s="197"/>
      <c r="ASP31" s="197"/>
      <c r="ASQ31" s="197"/>
      <c r="ASR31" s="197"/>
      <c r="ASS31" s="197"/>
      <c r="AST31" s="197"/>
      <c r="ASU31" s="197"/>
      <c r="ASV31" s="197"/>
      <c r="ASW31" s="197"/>
      <c r="ASX31" s="197"/>
      <c r="ASY31" s="197"/>
      <c r="ASZ31" s="197"/>
      <c r="ATA31" s="197"/>
      <c r="ATB31" s="197"/>
      <c r="ATC31" s="197"/>
      <c r="ATD31" s="197"/>
      <c r="ATE31" s="197"/>
      <c r="ATF31" s="197"/>
      <c r="ATG31" s="197"/>
      <c r="ATH31" s="197"/>
      <c r="ATI31" s="197"/>
      <c r="ATJ31" s="197"/>
      <c r="ATK31" s="197"/>
      <c r="ATL31" s="197"/>
      <c r="ATM31" s="197"/>
      <c r="ATN31" s="197"/>
      <c r="ATO31" s="197"/>
      <c r="ATP31" s="197"/>
      <c r="ATQ31" s="197"/>
      <c r="ATR31" s="197"/>
      <c r="ATS31" s="197"/>
      <c r="ATT31" s="197"/>
      <c r="ATU31" s="197"/>
      <c r="ATV31" s="197"/>
      <c r="ATW31" s="197"/>
      <c r="ATX31" s="197"/>
      <c r="ATY31" s="197"/>
      <c r="ATZ31" s="197"/>
      <c r="AUA31" s="197"/>
      <c r="AUB31" s="197"/>
      <c r="AUC31" s="197"/>
      <c r="AUD31" s="197"/>
      <c r="AUE31" s="197"/>
      <c r="AUF31" s="197"/>
      <c r="AUG31" s="197"/>
      <c r="AUH31" s="197"/>
      <c r="AUI31" s="197"/>
      <c r="AUJ31" s="197"/>
      <c r="AUK31" s="197"/>
      <c r="AUL31" s="197"/>
      <c r="AUM31" s="197"/>
      <c r="AUN31" s="197"/>
      <c r="AUO31" s="197"/>
      <c r="AUP31" s="197"/>
      <c r="AUQ31" s="197"/>
      <c r="AUR31" s="197"/>
      <c r="AUS31" s="197"/>
      <c r="AUT31" s="197"/>
      <c r="AUU31" s="197"/>
      <c r="AUV31" s="197"/>
      <c r="AUW31" s="197"/>
      <c r="AUX31" s="197"/>
      <c r="AUY31" s="197"/>
      <c r="AUZ31" s="197"/>
      <c r="AVA31" s="197"/>
      <c r="AVB31" s="197"/>
      <c r="AVC31" s="197"/>
      <c r="AVD31" s="197"/>
      <c r="AVE31" s="197"/>
      <c r="AVF31" s="197"/>
      <c r="AVG31" s="197"/>
      <c r="AVH31" s="197"/>
      <c r="AVI31" s="197"/>
      <c r="AVJ31" s="197"/>
      <c r="AVK31" s="197"/>
      <c r="AVL31" s="197"/>
      <c r="AVM31" s="197"/>
      <c r="AVN31" s="197"/>
      <c r="AVO31" s="197"/>
      <c r="AVP31" s="197"/>
      <c r="AVQ31" s="197"/>
      <c r="AVR31" s="197"/>
      <c r="AVS31" s="197"/>
      <c r="AVT31" s="197"/>
      <c r="AVU31" s="197"/>
      <c r="AVV31" s="197"/>
      <c r="AVW31" s="197"/>
      <c r="AVX31" s="197"/>
      <c r="AVY31" s="197"/>
      <c r="AVZ31" s="197"/>
      <c r="AWA31" s="197"/>
      <c r="AWB31" s="197"/>
      <c r="AWC31" s="197"/>
      <c r="AWD31" s="197"/>
      <c r="AWE31" s="197"/>
      <c r="AWF31" s="197"/>
      <c r="AWG31" s="197"/>
      <c r="AWH31" s="197"/>
      <c r="AWI31" s="197"/>
      <c r="AWJ31" s="197"/>
      <c r="AWK31" s="197"/>
      <c r="AWL31" s="197"/>
      <c r="AWM31" s="197"/>
      <c r="AWN31" s="197"/>
      <c r="AWO31" s="197"/>
      <c r="AWP31" s="197"/>
      <c r="AWQ31" s="197"/>
      <c r="AWR31" s="197"/>
      <c r="AWS31" s="197"/>
      <c r="AWT31" s="197"/>
      <c r="AWU31" s="197"/>
      <c r="AWV31" s="197"/>
      <c r="AWW31" s="197"/>
      <c r="AWX31" s="197"/>
      <c r="AWY31" s="197"/>
      <c r="AWZ31" s="197"/>
      <c r="AXA31" s="197"/>
      <c r="AXB31" s="197"/>
      <c r="AXC31" s="197"/>
      <c r="AXD31" s="197"/>
      <c r="AXE31" s="197"/>
      <c r="AXF31" s="197"/>
      <c r="AXG31" s="197"/>
      <c r="AXH31" s="197"/>
      <c r="AXI31" s="197"/>
      <c r="AXJ31" s="197"/>
      <c r="AXK31" s="197"/>
      <c r="AXL31" s="197"/>
      <c r="AXM31" s="197"/>
      <c r="AXN31" s="197"/>
      <c r="AXO31" s="197"/>
      <c r="AXP31" s="197"/>
      <c r="AXQ31" s="197"/>
      <c r="AXR31" s="197"/>
      <c r="AXS31" s="197"/>
      <c r="AXT31" s="197"/>
      <c r="AXU31" s="197"/>
      <c r="AXV31" s="197"/>
      <c r="AXW31" s="197"/>
      <c r="AXX31" s="197"/>
      <c r="AXY31" s="197"/>
      <c r="AXZ31" s="197"/>
      <c r="AYA31" s="197"/>
      <c r="AYB31" s="197"/>
      <c r="AYC31" s="197"/>
      <c r="AYD31" s="197"/>
      <c r="AYE31" s="197"/>
      <c r="AYF31" s="197"/>
      <c r="AYG31" s="197"/>
      <c r="AYH31" s="197"/>
      <c r="AYI31" s="197"/>
      <c r="AYJ31" s="197"/>
      <c r="AYK31" s="197"/>
      <c r="AYL31" s="197"/>
      <c r="AYM31" s="197"/>
      <c r="AYN31" s="197"/>
      <c r="AYO31" s="197"/>
      <c r="AYP31" s="197"/>
      <c r="AYQ31" s="197"/>
      <c r="AYR31" s="197"/>
      <c r="AYS31" s="197"/>
      <c r="AYT31" s="197"/>
      <c r="AYU31" s="197"/>
      <c r="AYV31" s="197"/>
      <c r="AYW31" s="197"/>
      <c r="AYX31" s="197"/>
      <c r="AYY31" s="197"/>
      <c r="AYZ31" s="197"/>
      <c r="AZA31" s="197"/>
      <c r="AZB31" s="197"/>
      <c r="AZC31" s="197"/>
      <c r="AZD31" s="197"/>
      <c r="AZE31" s="197"/>
      <c r="AZF31" s="197"/>
      <c r="AZG31" s="197"/>
      <c r="AZH31" s="197"/>
      <c r="AZI31" s="197"/>
      <c r="AZJ31" s="197"/>
      <c r="AZK31" s="197"/>
      <c r="AZL31" s="197"/>
      <c r="AZM31" s="197"/>
      <c r="AZN31" s="197"/>
      <c r="AZO31" s="197"/>
      <c r="AZP31" s="197"/>
      <c r="AZQ31" s="197"/>
      <c r="AZR31" s="197"/>
      <c r="AZS31" s="197"/>
      <c r="AZT31" s="197"/>
      <c r="AZU31" s="197"/>
      <c r="AZV31" s="197"/>
      <c r="AZW31" s="197"/>
      <c r="AZX31" s="197"/>
      <c r="AZY31" s="197"/>
      <c r="AZZ31" s="197"/>
      <c r="BAA31" s="197"/>
      <c r="BAB31" s="197"/>
      <c r="BAC31" s="197"/>
      <c r="BAD31" s="197"/>
      <c r="BAE31" s="197"/>
      <c r="BAF31" s="197"/>
      <c r="BAG31" s="197"/>
      <c r="BAH31" s="197"/>
      <c r="BAI31" s="197"/>
      <c r="BAJ31" s="197"/>
      <c r="BAK31" s="197"/>
      <c r="BAL31" s="197"/>
      <c r="BAM31" s="197"/>
      <c r="BAN31" s="197"/>
      <c r="BAO31" s="197"/>
      <c r="BAP31" s="197"/>
      <c r="BAQ31" s="197"/>
      <c r="BAR31" s="197"/>
      <c r="BAS31" s="197"/>
      <c r="BAT31" s="197"/>
      <c r="BAU31" s="197"/>
      <c r="BAV31" s="197"/>
      <c r="BAW31" s="197"/>
      <c r="BAX31" s="197"/>
      <c r="BAY31" s="197"/>
      <c r="BAZ31" s="197"/>
      <c r="BBA31" s="197"/>
      <c r="BBB31" s="197"/>
      <c r="BBC31" s="197"/>
      <c r="BBD31" s="197"/>
      <c r="BBE31" s="197"/>
      <c r="BBF31" s="197"/>
      <c r="BBG31" s="197"/>
      <c r="BBH31" s="197"/>
      <c r="BBI31" s="197"/>
      <c r="BBJ31" s="197"/>
      <c r="BBK31" s="197"/>
      <c r="BBL31" s="197"/>
      <c r="BBM31" s="197"/>
      <c r="BBN31" s="197"/>
      <c r="BBO31" s="197"/>
      <c r="BBP31" s="197"/>
      <c r="BBQ31" s="197"/>
      <c r="BBR31" s="197"/>
      <c r="BBS31" s="197"/>
      <c r="BBT31" s="197"/>
      <c r="BBU31" s="197"/>
      <c r="BBV31" s="197"/>
      <c r="BBW31" s="197"/>
      <c r="BBX31" s="197"/>
      <c r="BBY31" s="197"/>
      <c r="BBZ31" s="197"/>
      <c r="BCA31" s="197"/>
      <c r="BCB31" s="197"/>
      <c r="BCC31" s="197"/>
      <c r="BCD31" s="197"/>
      <c r="BCE31" s="197"/>
      <c r="BCF31" s="197"/>
      <c r="BCG31" s="197"/>
      <c r="BCH31" s="197"/>
      <c r="BCI31" s="197"/>
      <c r="BCJ31" s="197"/>
      <c r="BCK31" s="197"/>
      <c r="BCL31" s="197"/>
      <c r="BCM31" s="197"/>
      <c r="BCN31" s="197"/>
      <c r="BCO31" s="197"/>
      <c r="BCP31" s="197"/>
      <c r="BCQ31" s="197"/>
      <c r="BCR31" s="197"/>
      <c r="BCS31" s="197"/>
      <c r="BCT31" s="197"/>
      <c r="BCU31" s="197"/>
      <c r="BCV31" s="197"/>
      <c r="BCW31" s="197"/>
      <c r="BCX31" s="197"/>
      <c r="BCY31" s="197"/>
      <c r="BCZ31" s="197"/>
      <c r="BDA31" s="197"/>
      <c r="BDB31" s="197"/>
      <c r="BDC31" s="197"/>
      <c r="BDD31" s="197"/>
      <c r="BDE31" s="197"/>
      <c r="BDF31" s="197"/>
      <c r="BDG31" s="197"/>
      <c r="BDH31" s="197"/>
      <c r="BDI31" s="197"/>
      <c r="BDJ31" s="197"/>
      <c r="BDK31" s="197"/>
      <c r="BDL31" s="197"/>
      <c r="BDM31" s="197"/>
      <c r="BDN31" s="197"/>
      <c r="BDO31" s="197"/>
      <c r="BDP31" s="197"/>
      <c r="BDQ31" s="197"/>
      <c r="BDR31" s="197"/>
      <c r="BDS31" s="197"/>
      <c r="BDT31" s="197"/>
      <c r="BDU31" s="197"/>
      <c r="BDV31" s="197"/>
      <c r="BDW31" s="197"/>
      <c r="BDX31" s="197"/>
      <c r="BDY31" s="197"/>
      <c r="BDZ31" s="197"/>
      <c r="BEA31" s="197"/>
      <c r="BEB31" s="197"/>
      <c r="BEC31" s="197"/>
      <c r="BED31" s="197"/>
      <c r="BEE31" s="197"/>
      <c r="BEF31" s="197"/>
      <c r="BEG31" s="197"/>
      <c r="BEH31" s="197"/>
      <c r="BEI31" s="197"/>
      <c r="BEJ31" s="197"/>
      <c r="BEK31" s="197"/>
      <c r="BEL31" s="197"/>
      <c r="BEM31" s="197"/>
      <c r="BEN31" s="197"/>
      <c r="BEO31" s="197"/>
      <c r="BEP31" s="197"/>
      <c r="BEQ31" s="197"/>
      <c r="BER31" s="197"/>
      <c r="BES31" s="197"/>
      <c r="BET31" s="197"/>
      <c r="BEU31" s="197"/>
      <c r="BEV31" s="197"/>
      <c r="BEW31" s="197"/>
      <c r="BEX31" s="197"/>
      <c r="BEY31" s="197"/>
      <c r="BEZ31" s="197"/>
      <c r="BFA31" s="197"/>
      <c r="BFB31" s="197"/>
      <c r="BFC31" s="197"/>
      <c r="BFD31" s="197"/>
      <c r="BFE31" s="197"/>
      <c r="BFF31" s="197"/>
      <c r="BFG31" s="197"/>
      <c r="BFH31" s="197"/>
      <c r="BFI31" s="197"/>
      <c r="BFJ31" s="197"/>
      <c r="BFK31" s="197"/>
      <c r="BFL31" s="197"/>
      <c r="BFM31" s="197"/>
      <c r="BFN31" s="197"/>
      <c r="BFO31" s="197"/>
      <c r="BFP31" s="197"/>
      <c r="BFQ31" s="197"/>
      <c r="BFR31" s="197"/>
      <c r="BFS31" s="197"/>
      <c r="BFT31" s="197"/>
      <c r="BFU31" s="197"/>
      <c r="BFV31" s="197"/>
      <c r="BFW31" s="197"/>
      <c r="BFX31" s="197"/>
      <c r="BFY31" s="197"/>
      <c r="BFZ31" s="197"/>
      <c r="BGA31" s="197"/>
      <c r="BGB31" s="197"/>
      <c r="BGC31" s="197"/>
      <c r="BGD31" s="197"/>
      <c r="BGE31" s="197"/>
      <c r="BGF31" s="197"/>
      <c r="BGG31" s="197"/>
      <c r="BGH31" s="197"/>
      <c r="BGI31" s="197"/>
      <c r="BGJ31" s="197"/>
      <c r="BGK31" s="197"/>
      <c r="BGL31" s="197"/>
      <c r="BGM31" s="197"/>
      <c r="BGN31" s="197"/>
      <c r="BGO31" s="197"/>
      <c r="BGP31" s="197"/>
      <c r="BGQ31" s="197"/>
      <c r="BGR31" s="197"/>
      <c r="BGS31" s="197"/>
      <c r="BGT31" s="197"/>
      <c r="BGU31" s="197"/>
      <c r="BGV31" s="197"/>
      <c r="BGW31" s="197"/>
      <c r="BGX31" s="197"/>
      <c r="BGY31" s="197"/>
      <c r="BGZ31" s="197"/>
      <c r="BHA31" s="197"/>
      <c r="BHB31" s="197"/>
      <c r="BHC31" s="197"/>
      <c r="BHD31" s="197"/>
      <c r="BHE31" s="197"/>
      <c r="BHF31" s="197"/>
      <c r="BHG31" s="197"/>
      <c r="BHH31" s="197"/>
      <c r="BHI31" s="197"/>
      <c r="BHJ31" s="197"/>
      <c r="BHK31" s="197"/>
      <c r="BHL31" s="197"/>
      <c r="BHM31" s="197"/>
      <c r="BHN31" s="197"/>
      <c r="BHO31" s="197"/>
      <c r="BHP31" s="197"/>
      <c r="BHQ31" s="197"/>
      <c r="BHR31" s="197"/>
      <c r="BHS31" s="197"/>
      <c r="BHT31" s="197"/>
      <c r="BHU31" s="197"/>
      <c r="BHV31" s="197"/>
      <c r="BHW31" s="197"/>
      <c r="BHX31" s="197"/>
      <c r="BHY31" s="197"/>
      <c r="BHZ31" s="197"/>
      <c r="BIA31" s="197"/>
      <c r="BIB31" s="197"/>
      <c r="BIC31" s="197"/>
      <c r="BID31" s="197"/>
      <c r="BIE31" s="197"/>
      <c r="BIF31" s="197"/>
      <c r="BIG31" s="197"/>
      <c r="BIH31" s="197"/>
      <c r="BII31" s="197"/>
      <c r="BIJ31" s="197"/>
      <c r="BIK31" s="197"/>
      <c r="BIL31" s="197"/>
      <c r="BIM31" s="197"/>
      <c r="BIN31" s="197"/>
      <c r="BIO31" s="197"/>
      <c r="BIP31" s="197"/>
      <c r="BIQ31" s="197"/>
      <c r="BIR31" s="197"/>
      <c r="BIS31" s="197"/>
      <c r="BIT31" s="197"/>
      <c r="BIU31" s="197"/>
      <c r="BIV31" s="197"/>
      <c r="BIW31" s="197"/>
      <c r="BIX31" s="197"/>
      <c r="BIY31" s="197"/>
      <c r="BIZ31" s="197"/>
      <c r="BJA31" s="197"/>
      <c r="BJB31" s="197"/>
      <c r="BJC31" s="197"/>
      <c r="BJD31" s="197"/>
      <c r="BJE31" s="197"/>
      <c r="BJF31" s="197"/>
      <c r="BJG31" s="197"/>
      <c r="BJH31" s="197"/>
      <c r="BJI31" s="197"/>
      <c r="BJJ31" s="197"/>
      <c r="BJK31" s="197"/>
      <c r="BJL31" s="197"/>
      <c r="BJM31" s="197"/>
      <c r="BJN31" s="197"/>
      <c r="BJO31" s="197"/>
      <c r="BJP31" s="197"/>
      <c r="BJQ31" s="197"/>
      <c r="BJR31" s="197"/>
      <c r="BJS31" s="197"/>
      <c r="BJT31" s="197"/>
      <c r="BJU31" s="197"/>
      <c r="BJV31" s="197"/>
      <c r="BJW31" s="197"/>
      <c r="BJX31" s="197"/>
      <c r="BJY31" s="197"/>
      <c r="BJZ31" s="197"/>
      <c r="BKA31" s="197"/>
      <c r="BKB31" s="197"/>
      <c r="BKC31" s="197"/>
      <c r="BKD31" s="197"/>
      <c r="BKE31" s="197"/>
      <c r="BKF31" s="197"/>
      <c r="BKG31" s="197"/>
      <c r="BKH31" s="197"/>
      <c r="BKI31" s="197"/>
      <c r="BKJ31" s="197"/>
      <c r="BKK31" s="197"/>
      <c r="BKL31" s="197"/>
      <c r="BKM31" s="197"/>
      <c r="BKN31" s="197"/>
      <c r="BKO31" s="197"/>
      <c r="BKP31" s="197"/>
      <c r="BKQ31" s="197"/>
      <c r="BKR31" s="197"/>
      <c r="BKS31" s="197"/>
      <c r="BKT31" s="197"/>
      <c r="BKU31" s="197"/>
      <c r="BKV31" s="197"/>
      <c r="BKW31" s="197"/>
      <c r="BKX31" s="197"/>
      <c r="BKY31" s="197"/>
      <c r="BKZ31" s="197"/>
      <c r="BLA31" s="197"/>
      <c r="BLB31" s="197"/>
      <c r="BLC31" s="197"/>
      <c r="BLD31" s="197"/>
      <c r="BLE31" s="197"/>
      <c r="BLF31" s="197"/>
      <c r="BLG31" s="197"/>
      <c r="BLH31" s="197"/>
      <c r="BLI31" s="197"/>
      <c r="BLJ31" s="197"/>
      <c r="BLK31" s="197"/>
      <c r="BLL31" s="197"/>
      <c r="BLM31" s="197"/>
      <c r="BLN31" s="197"/>
      <c r="BLO31" s="197"/>
      <c r="BLP31" s="197"/>
      <c r="BLQ31" s="197"/>
      <c r="BLR31" s="197"/>
      <c r="BLS31" s="197"/>
      <c r="BLT31" s="197"/>
      <c r="BLU31" s="197"/>
      <c r="BLV31" s="197"/>
      <c r="BLW31" s="197"/>
      <c r="BLX31" s="197"/>
      <c r="BLY31" s="197"/>
      <c r="BLZ31" s="197"/>
      <c r="BMA31" s="197"/>
      <c r="BMB31" s="197"/>
      <c r="BMC31" s="197"/>
      <c r="BMD31" s="197"/>
      <c r="BME31" s="197"/>
      <c r="BMF31" s="197"/>
      <c r="BMG31" s="197"/>
      <c r="BMH31" s="197"/>
      <c r="BMI31" s="197"/>
      <c r="BMJ31" s="197"/>
      <c r="BMK31" s="197"/>
      <c r="BML31" s="197"/>
      <c r="BMM31" s="197"/>
      <c r="BMN31" s="197"/>
      <c r="BMO31" s="197"/>
      <c r="BMP31" s="197"/>
      <c r="BMQ31" s="197"/>
      <c r="BMR31" s="197"/>
      <c r="BMS31" s="197"/>
      <c r="BMT31" s="197"/>
      <c r="BMU31" s="197"/>
      <c r="BMV31" s="197"/>
      <c r="BMW31" s="197"/>
      <c r="BMX31" s="197"/>
      <c r="BMY31" s="197"/>
      <c r="BMZ31" s="197"/>
      <c r="BNA31" s="197"/>
      <c r="BNB31" s="197"/>
      <c r="BNC31" s="197"/>
      <c r="BND31" s="197"/>
      <c r="BNE31" s="197"/>
      <c r="BNF31" s="197"/>
      <c r="BNG31" s="197"/>
      <c r="BNH31" s="197"/>
      <c r="BNI31" s="197"/>
      <c r="BNJ31" s="197"/>
      <c r="BNK31" s="197"/>
      <c r="BNL31" s="197"/>
      <c r="BNM31" s="197"/>
      <c r="BNN31" s="197"/>
      <c r="BNO31" s="197"/>
      <c r="BNP31" s="197"/>
      <c r="BNQ31" s="197"/>
      <c r="BNR31" s="197"/>
      <c r="BNS31" s="197"/>
      <c r="BNT31" s="197"/>
      <c r="BNU31" s="197"/>
      <c r="BNV31" s="197"/>
      <c r="BNW31" s="197"/>
      <c r="BNX31" s="197"/>
      <c r="BNY31" s="197"/>
      <c r="BNZ31" s="197"/>
      <c r="BOA31" s="197"/>
      <c r="BOB31" s="197"/>
      <c r="BOC31" s="197"/>
      <c r="BOD31" s="197"/>
      <c r="BOE31" s="197"/>
      <c r="BOF31" s="197"/>
      <c r="BOG31" s="197"/>
      <c r="BOH31" s="197"/>
      <c r="BOI31" s="197"/>
      <c r="BOJ31" s="197"/>
      <c r="BOK31" s="197"/>
      <c r="BOL31" s="197"/>
      <c r="BOM31" s="197"/>
      <c r="BON31" s="197"/>
      <c r="BOO31" s="197"/>
      <c r="BOP31" s="197"/>
      <c r="BOQ31" s="197"/>
      <c r="BOR31" s="197"/>
      <c r="BOS31" s="197"/>
      <c r="BOT31" s="197"/>
      <c r="BOU31" s="197"/>
      <c r="BOV31" s="197"/>
      <c r="BOW31" s="197"/>
      <c r="BOX31" s="197"/>
      <c r="BOY31" s="197"/>
      <c r="BOZ31" s="197"/>
      <c r="BPA31" s="197"/>
      <c r="BPB31" s="197"/>
      <c r="BPC31" s="197"/>
      <c r="BPD31" s="197"/>
      <c r="BPE31" s="197"/>
      <c r="BPF31" s="197"/>
      <c r="BPG31" s="197"/>
      <c r="BPH31" s="197"/>
      <c r="BPI31" s="197"/>
      <c r="BPJ31" s="197"/>
      <c r="BPK31" s="197"/>
      <c r="BPL31" s="197"/>
      <c r="BPM31" s="197"/>
      <c r="BPN31" s="197"/>
      <c r="BPO31" s="197"/>
      <c r="BPP31" s="197"/>
      <c r="BPQ31" s="197"/>
      <c r="BPR31" s="197"/>
      <c r="BPS31" s="197"/>
      <c r="BPT31" s="197"/>
      <c r="BPU31" s="197"/>
      <c r="BPV31" s="197"/>
      <c r="BPW31" s="197"/>
      <c r="BPX31" s="197"/>
      <c r="BPY31" s="197"/>
      <c r="BPZ31" s="197"/>
      <c r="BQA31" s="197"/>
      <c r="BQB31" s="197"/>
      <c r="BQC31" s="197"/>
      <c r="BQD31" s="197"/>
      <c r="BQE31" s="197"/>
      <c r="BQF31" s="197"/>
      <c r="BQG31" s="197"/>
      <c r="BQH31" s="197"/>
      <c r="BQI31" s="197"/>
      <c r="BQJ31" s="197"/>
      <c r="BQK31" s="197"/>
      <c r="BQL31" s="197"/>
      <c r="BQM31" s="197"/>
      <c r="BQN31" s="197"/>
      <c r="BQO31" s="197"/>
      <c r="BQP31" s="197"/>
      <c r="BQQ31" s="197"/>
      <c r="BQR31" s="197"/>
      <c r="BQS31" s="197"/>
      <c r="BQT31" s="197"/>
      <c r="BQU31" s="197"/>
      <c r="BQV31" s="197"/>
      <c r="BQW31" s="197"/>
      <c r="BQX31" s="197"/>
      <c r="BQY31" s="197"/>
      <c r="BQZ31" s="197"/>
      <c r="BRA31" s="197"/>
      <c r="BRB31" s="197"/>
      <c r="BRC31" s="197"/>
      <c r="BRD31" s="197"/>
      <c r="BRE31" s="197"/>
      <c r="BRF31" s="197"/>
      <c r="BRG31" s="197"/>
      <c r="BRH31" s="197"/>
      <c r="BRI31" s="197"/>
      <c r="BRJ31" s="197"/>
      <c r="BRK31" s="197"/>
      <c r="BRL31" s="197"/>
      <c r="BRM31" s="197"/>
      <c r="BRN31" s="197"/>
      <c r="BRO31" s="197"/>
      <c r="BRP31" s="197"/>
      <c r="BRQ31" s="197"/>
      <c r="BRR31" s="197"/>
      <c r="BRS31" s="197"/>
      <c r="BRT31" s="197"/>
      <c r="BRU31" s="197"/>
      <c r="BRV31" s="197"/>
      <c r="BRW31" s="197"/>
      <c r="BRX31" s="197"/>
      <c r="BRY31" s="197"/>
      <c r="BRZ31" s="197"/>
      <c r="BSA31" s="197"/>
      <c r="BSB31" s="197"/>
      <c r="BSC31" s="197"/>
      <c r="BSD31" s="197"/>
      <c r="BSE31" s="197"/>
      <c r="BSF31" s="197"/>
      <c r="BSG31" s="197"/>
      <c r="BSH31" s="197"/>
      <c r="BSI31" s="197"/>
      <c r="BSJ31" s="197"/>
      <c r="BSK31" s="197"/>
      <c r="BSL31" s="197"/>
      <c r="BSM31" s="197"/>
      <c r="BSN31" s="197"/>
      <c r="BSO31" s="197"/>
      <c r="BSP31" s="197"/>
      <c r="BSQ31" s="197"/>
      <c r="BSR31" s="197"/>
      <c r="BSS31" s="197"/>
      <c r="BST31" s="197"/>
      <c r="BSU31" s="197"/>
      <c r="BSV31" s="197"/>
      <c r="BSW31" s="197"/>
      <c r="BSX31" s="197"/>
      <c r="BSY31" s="197"/>
      <c r="BSZ31" s="197"/>
      <c r="BTA31" s="197"/>
      <c r="BTB31" s="197"/>
      <c r="BTC31" s="197"/>
      <c r="BTD31" s="197"/>
      <c r="BTE31" s="197"/>
      <c r="BTF31" s="197"/>
      <c r="BTG31" s="197"/>
      <c r="BTH31" s="197"/>
      <c r="BTI31" s="197"/>
      <c r="BTJ31" s="197"/>
      <c r="BTK31" s="197"/>
      <c r="BTL31" s="197"/>
      <c r="BTM31" s="197"/>
      <c r="BTN31" s="197"/>
      <c r="BTO31" s="197"/>
      <c r="BTP31" s="197"/>
      <c r="BTQ31" s="197"/>
      <c r="BTR31" s="197"/>
      <c r="BTS31" s="197"/>
      <c r="BTT31" s="197"/>
      <c r="BTU31" s="197"/>
      <c r="BTV31" s="197"/>
      <c r="BTW31" s="197"/>
      <c r="BTX31" s="197"/>
      <c r="BTY31" s="197"/>
      <c r="BTZ31" s="197"/>
      <c r="BUA31" s="197"/>
      <c r="BUB31" s="197"/>
      <c r="BUC31" s="197"/>
      <c r="BUD31" s="197"/>
      <c r="BUE31" s="197"/>
      <c r="BUF31" s="197"/>
      <c r="BUG31" s="197"/>
      <c r="BUH31" s="197"/>
      <c r="BUI31" s="197"/>
      <c r="BUJ31" s="197"/>
      <c r="BUK31" s="197"/>
      <c r="BUL31" s="197"/>
      <c r="BUM31" s="197"/>
      <c r="BUN31" s="197"/>
      <c r="BUO31" s="197"/>
      <c r="BUP31" s="197"/>
      <c r="BUQ31" s="197"/>
      <c r="BUR31" s="197"/>
      <c r="BUS31" s="197"/>
      <c r="BUT31" s="197"/>
      <c r="BUU31" s="197"/>
      <c r="BUV31" s="197"/>
      <c r="BUW31" s="197"/>
      <c r="BUX31" s="197"/>
      <c r="BUY31" s="197"/>
      <c r="BUZ31" s="197"/>
      <c r="BVA31" s="197"/>
      <c r="BVB31" s="197"/>
      <c r="BVC31" s="197"/>
      <c r="BVD31" s="197"/>
      <c r="BVE31" s="197"/>
      <c r="BVF31" s="197"/>
      <c r="BVG31" s="197"/>
      <c r="BVH31" s="197"/>
      <c r="BVI31" s="197"/>
      <c r="BVJ31" s="197"/>
      <c r="BVK31" s="197"/>
      <c r="BVL31" s="197"/>
      <c r="BVM31" s="197"/>
      <c r="BVN31" s="197"/>
      <c r="BVO31" s="197"/>
      <c r="BVP31" s="197"/>
      <c r="BVQ31" s="197"/>
      <c r="BVR31" s="197"/>
      <c r="BVS31" s="197"/>
      <c r="BVT31" s="197"/>
      <c r="BVU31" s="197"/>
      <c r="BVV31" s="197"/>
      <c r="BVW31" s="197"/>
      <c r="BVX31" s="197"/>
      <c r="BVY31" s="197"/>
      <c r="BVZ31" s="197"/>
      <c r="BWA31" s="197"/>
      <c r="BWB31" s="197"/>
      <c r="BWC31" s="197"/>
      <c r="BWD31" s="197"/>
      <c r="BWE31" s="197"/>
      <c r="BWF31" s="197"/>
      <c r="BWG31" s="197"/>
      <c r="BWH31" s="197"/>
      <c r="BWI31" s="197"/>
      <c r="BWJ31" s="197"/>
      <c r="BWK31" s="197"/>
      <c r="BWL31" s="197"/>
      <c r="BWM31" s="197"/>
      <c r="BWN31" s="197"/>
      <c r="BWO31" s="197"/>
      <c r="BWP31" s="197"/>
      <c r="BWQ31" s="197"/>
      <c r="BWR31" s="197"/>
      <c r="BWS31" s="197"/>
      <c r="BWT31" s="197"/>
      <c r="BWU31" s="197"/>
      <c r="BWV31" s="197"/>
      <c r="BWW31" s="197"/>
      <c r="BWX31" s="197"/>
      <c r="BWY31" s="197"/>
      <c r="BWZ31" s="197"/>
      <c r="BXA31" s="197"/>
      <c r="BXB31" s="197"/>
      <c r="BXC31" s="197"/>
      <c r="BXD31" s="197"/>
      <c r="BXE31" s="197"/>
      <c r="BXF31" s="197"/>
      <c r="BXG31" s="197"/>
      <c r="BXH31" s="197"/>
      <c r="BXI31" s="197"/>
      <c r="BXJ31" s="197"/>
      <c r="BXK31" s="197"/>
      <c r="BXL31" s="197"/>
      <c r="BXM31" s="197"/>
      <c r="BXN31" s="197"/>
      <c r="BXO31" s="197"/>
      <c r="BXP31" s="197"/>
      <c r="BXQ31" s="197"/>
      <c r="BXR31" s="197"/>
      <c r="BXS31" s="197"/>
      <c r="BXT31" s="197"/>
      <c r="BXU31" s="197"/>
      <c r="BXV31" s="197"/>
      <c r="BXW31" s="197"/>
      <c r="BXX31" s="197"/>
      <c r="BXY31" s="197"/>
      <c r="BXZ31" s="197"/>
      <c r="BYA31" s="197"/>
      <c r="BYB31" s="197"/>
      <c r="BYC31" s="197"/>
      <c r="BYD31" s="197"/>
      <c r="BYE31" s="197"/>
      <c r="BYF31" s="197"/>
      <c r="BYG31" s="197"/>
      <c r="BYH31" s="197"/>
      <c r="BYI31" s="197"/>
      <c r="BYJ31" s="197"/>
      <c r="BYK31" s="197"/>
      <c r="BYL31" s="197"/>
      <c r="BYM31" s="197"/>
      <c r="BYN31" s="197"/>
      <c r="BYO31" s="197"/>
      <c r="BYP31" s="197"/>
      <c r="BYQ31" s="197"/>
      <c r="BYR31" s="197"/>
      <c r="BYS31" s="197"/>
      <c r="BYT31" s="197"/>
      <c r="BYU31" s="197"/>
      <c r="BYV31" s="197"/>
      <c r="BYW31" s="197"/>
      <c r="BYX31" s="197"/>
      <c r="BYY31" s="197"/>
      <c r="BYZ31" s="197"/>
      <c r="BZA31" s="197"/>
      <c r="BZB31" s="197"/>
      <c r="BZC31" s="197"/>
      <c r="BZD31" s="197"/>
      <c r="BZE31" s="197"/>
      <c r="BZF31" s="197"/>
      <c r="BZG31" s="197"/>
      <c r="BZH31" s="197"/>
      <c r="BZI31" s="197"/>
      <c r="BZJ31" s="197"/>
      <c r="BZK31" s="197"/>
      <c r="BZL31" s="197"/>
      <c r="BZM31" s="197"/>
      <c r="BZN31" s="197"/>
      <c r="BZO31" s="197"/>
      <c r="BZP31" s="197"/>
      <c r="BZQ31" s="197"/>
      <c r="BZR31" s="197"/>
      <c r="BZS31" s="197"/>
      <c r="BZT31" s="197"/>
      <c r="BZU31" s="197"/>
      <c r="BZV31" s="197"/>
      <c r="BZW31" s="197"/>
      <c r="BZX31" s="197"/>
      <c r="BZY31" s="197"/>
      <c r="BZZ31" s="197"/>
      <c r="CAA31" s="197"/>
      <c r="CAB31" s="197"/>
      <c r="CAC31" s="197"/>
      <c r="CAD31" s="197"/>
      <c r="CAE31" s="197"/>
      <c r="CAF31" s="197"/>
      <c r="CAG31" s="197"/>
      <c r="CAH31" s="197"/>
      <c r="CAI31" s="197"/>
      <c r="CAJ31" s="197"/>
      <c r="CAK31" s="197"/>
      <c r="CAL31" s="197"/>
      <c r="CAM31" s="197"/>
      <c r="CAN31" s="197"/>
      <c r="CAO31" s="197"/>
      <c r="CAP31" s="197"/>
      <c r="CAQ31" s="197"/>
      <c r="CAR31" s="197"/>
      <c r="CAS31" s="197"/>
      <c r="CAT31" s="197"/>
      <c r="CAU31" s="197"/>
      <c r="CAV31" s="197"/>
      <c r="CAW31" s="197"/>
      <c r="CAX31" s="197"/>
      <c r="CAY31" s="197"/>
      <c r="CAZ31" s="197"/>
      <c r="CBA31" s="197"/>
      <c r="CBB31" s="197"/>
      <c r="CBC31" s="197"/>
      <c r="CBD31" s="197"/>
      <c r="CBE31" s="197"/>
      <c r="CBF31" s="197"/>
      <c r="CBG31" s="197"/>
      <c r="CBH31" s="197"/>
      <c r="CBI31" s="197"/>
      <c r="CBJ31" s="197"/>
      <c r="CBK31" s="197"/>
      <c r="CBL31" s="197"/>
      <c r="CBM31" s="197"/>
      <c r="CBN31" s="197"/>
      <c r="CBO31" s="197"/>
      <c r="CBP31" s="197"/>
      <c r="CBQ31" s="197"/>
      <c r="CBR31" s="197"/>
      <c r="CBS31" s="197"/>
      <c r="CBT31" s="197"/>
      <c r="CBU31" s="197"/>
      <c r="CBV31" s="197"/>
      <c r="CBW31" s="197"/>
      <c r="CBX31" s="197"/>
      <c r="CBY31" s="197"/>
      <c r="CBZ31" s="197"/>
      <c r="CCA31" s="197"/>
      <c r="CCB31" s="197"/>
      <c r="CCC31" s="197"/>
      <c r="CCD31" s="197"/>
      <c r="CCE31" s="197"/>
      <c r="CCF31" s="197"/>
      <c r="CCG31" s="197"/>
      <c r="CCH31" s="197"/>
      <c r="CCI31" s="197"/>
      <c r="CCJ31" s="197"/>
      <c r="CCK31" s="197"/>
      <c r="CCL31" s="197"/>
      <c r="CCM31" s="197"/>
      <c r="CCN31" s="197"/>
      <c r="CCO31" s="197"/>
      <c r="CCP31" s="197"/>
      <c r="CCQ31" s="197"/>
      <c r="CCR31" s="197"/>
      <c r="CCS31" s="197"/>
      <c r="CCT31" s="197"/>
      <c r="CCU31" s="197"/>
      <c r="CCV31" s="197"/>
      <c r="CCW31" s="197"/>
      <c r="CCX31" s="197"/>
      <c r="CCY31" s="197"/>
      <c r="CCZ31" s="197"/>
      <c r="CDA31" s="197"/>
      <c r="CDB31" s="197"/>
      <c r="CDC31" s="197"/>
      <c r="CDD31" s="197"/>
      <c r="CDE31" s="197"/>
      <c r="CDF31" s="197"/>
      <c r="CDG31" s="197"/>
      <c r="CDH31" s="197"/>
      <c r="CDI31" s="197"/>
      <c r="CDJ31" s="197"/>
      <c r="CDK31" s="197"/>
      <c r="CDL31" s="197"/>
      <c r="CDM31" s="197"/>
      <c r="CDN31" s="197"/>
      <c r="CDO31" s="197"/>
      <c r="CDP31" s="197"/>
      <c r="CDQ31" s="197"/>
      <c r="CDR31" s="197"/>
      <c r="CDS31" s="197"/>
      <c r="CDT31" s="197"/>
      <c r="CDU31" s="197"/>
      <c r="CDV31" s="197"/>
      <c r="CDW31" s="197"/>
      <c r="CDX31" s="197"/>
      <c r="CDY31" s="197"/>
      <c r="CDZ31" s="197"/>
      <c r="CEA31" s="197"/>
      <c r="CEB31" s="197"/>
      <c r="CEC31" s="197"/>
      <c r="CED31" s="197"/>
      <c r="CEE31" s="197"/>
      <c r="CEF31" s="197"/>
      <c r="CEG31" s="197"/>
      <c r="CEH31" s="197"/>
      <c r="CEI31" s="197"/>
      <c r="CEJ31" s="197"/>
      <c r="CEK31" s="197"/>
      <c r="CEL31" s="197"/>
      <c r="CEM31" s="197"/>
      <c r="CEN31" s="197"/>
      <c r="CEO31" s="197"/>
      <c r="CEP31" s="197"/>
      <c r="CEQ31" s="197"/>
      <c r="CER31" s="197"/>
      <c r="CES31" s="197"/>
      <c r="CET31" s="197"/>
      <c r="CEU31" s="197"/>
      <c r="CEV31" s="197"/>
      <c r="CEW31" s="197"/>
      <c r="CEX31" s="197"/>
      <c r="CEY31" s="197"/>
      <c r="CEZ31" s="197"/>
      <c r="CFA31" s="197"/>
      <c r="CFB31" s="197"/>
      <c r="CFC31" s="197"/>
      <c r="CFD31" s="197"/>
      <c r="CFE31" s="197"/>
      <c r="CFF31" s="197"/>
      <c r="CFG31" s="197"/>
      <c r="CFH31" s="197"/>
      <c r="CFI31" s="197"/>
      <c r="CFJ31" s="197"/>
      <c r="CFK31" s="197"/>
      <c r="CFL31" s="197"/>
      <c r="CFM31" s="197"/>
      <c r="CFN31" s="197"/>
      <c r="CFO31" s="197"/>
      <c r="CFP31" s="197"/>
      <c r="CFQ31" s="197"/>
      <c r="CFR31" s="197"/>
      <c r="CFS31" s="197"/>
      <c r="CFT31" s="197"/>
      <c r="CFU31" s="197"/>
      <c r="CFV31" s="197"/>
      <c r="CFW31" s="197"/>
      <c r="CFX31" s="197"/>
      <c r="CFY31" s="197"/>
      <c r="CFZ31" s="197"/>
      <c r="CGA31" s="197"/>
      <c r="CGB31" s="197"/>
      <c r="CGC31" s="197"/>
      <c r="CGD31" s="197"/>
      <c r="CGE31" s="197"/>
      <c r="CGF31" s="197"/>
      <c r="CGG31" s="197"/>
      <c r="CGH31" s="197"/>
      <c r="CGI31" s="197"/>
      <c r="CGJ31" s="197"/>
      <c r="CGK31" s="197"/>
      <c r="CGL31" s="197"/>
      <c r="CGM31" s="197"/>
      <c r="CGN31" s="197"/>
      <c r="CGO31" s="197"/>
      <c r="CGP31" s="197"/>
      <c r="CGQ31" s="197"/>
      <c r="CGR31" s="197"/>
      <c r="CGS31" s="197"/>
      <c r="CGT31" s="197"/>
      <c r="CGU31" s="197"/>
      <c r="CGV31" s="197"/>
      <c r="CGW31" s="197"/>
      <c r="CGX31" s="197"/>
      <c r="CGY31" s="197"/>
      <c r="CGZ31" s="197"/>
      <c r="CHA31" s="197"/>
      <c r="CHB31" s="197"/>
      <c r="CHC31" s="197"/>
      <c r="CHD31" s="197"/>
      <c r="CHE31" s="197"/>
      <c r="CHF31" s="197"/>
      <c r="CHG31" s="197"/>
      <c r="CHH31" s="197"/>
      <c r="CHI31" s="197"/>
      <c r="CHJ31" s="197"/>
      <c r="CHK31" s="197"/>
      <c r="CHL31" s="197"/>
      <c r="CHM31" s="197"/>
      <c r="CHN31" s="197"/>
      <c r="CHO31" s="197"/>
      <c r="CHP31" s="197"/>
      <c r="CHQ31" s="197"/>
      <c r="CHR31" s="197"/>
      <c r="CHS31" s="197"/>
      <c r="CHT31" s="197"/>
      <c r="CHU31" s="197"/>
      <c r="CHV31" s="197"/>
      <c r="CHW31" s="197"/>
      <c r="CHX31" s="197"/>
      <c r="CHY31" s="197"/>
      <c r="CHZ31" s="197"/>
      <c r="CIA31" s="197"/>
      <c r="CIB31" s="197"/>
      <c r="CIC31" s="197"/>
      <c r="CID31" s="197"/>
      <c r="CIE31" s="197"/>
      <c r="CIF31" s="197"/>
      <c r="CIG31" s="197"/>
      <c r="CIH31" s="197"/>
      <c r="CII31" s="197"/>
      <c r="CIJ31" s="197"/>
      <c r="CIK31" s="197"/>
      <c r="CIL31" s="197"/>
      <c r="CIM31" s="197"/>
      <c r="CIN31" s="197"/>
      <c r="CIO31" s="197"/>
      <c r="CIP31" s="197"/>
      <c r="CIQ31" s="197"/>
      <c r="CIR31" s="197"/>
      <c r="CIS31" s="197"/>
      <c r="CIT31" s="197"/>
      <c r="CIU31" s="197"/>
      <c r="CIV31" s="197"/>
      <c r="CIW31" s="197"/>
      <c r="CIX31" s="197"/>
      <c r="CIY31" s="197"/>
      <c r="CIZ31" s="197"/>
      <c r="CJA31" s="197"/>
      <c r="CJB31" s="197"/>
      <c r="CJC31" s="197"/>
      <c r="CJD31" s="197"/>
      <c r="CJE31" s="197"/>
      <c r="CJF31" s="197"/>
      <c r="CJG31" s="197"/>
      <c r="CJH31" s="197"/>
      <c r="CJI31" s="197"/>
      <c r="CJJ31" s="197"/>
      <c r="CJK31" s="197"/>
      <c r="CJL31" s="197"/>
      <c r="CJM31" s="197"/>
      <c r="CJN31" s="197"/>
      <c r="CJO31" s="197"/>
      <c r="CJP31" s="197"/>
      <c r="CJQ31" s="197"/>
      <c r="CJR31" s="197"/>
      <c r="CJS31" s="197"/>
      <c r="CJT31" s="197"/>
      <c r="CJU31" s="197"/>
      <c r="CJV31" s="197"/>
      <c r="CJW31" s="197"/>
      <c r="CJX31" s="197"/>
      <c r="CJY31" s="197"/>
      <c r="CJZ31" s="197"/>
      <c r="CKA31" s="197"/>
      <c r="CKB31" s="197"/>
      <c r="CKC31" s="197"/>
      <c r="CKD31" s="197"/>
      <c r="CKE31" s="197"/>
      <c r="CKF31" s="197"/>
      <c r="CKG31" s="197"/>
      <c r="CKH31" s="197"/>
      <c r="CKI31" s="197"/>
      <c r="CKJ31" s="197"/>
      <c r="CKK31" s="197"/>
      <c r="CKL31" s="197"/>
      <c r="CKM31" s="197"/>
      <c r="CKN31" s="197"/>
      <c r="CKO31" s="197"/>
      <c r="CKP31" s="197"/>
      <c r="CKQ31" s="197"/>
      <c r="CKR31" s="197"/>
      <c r="CKS31" s="197"/>
      <c r="CKT31" s="197"/>
      <c r="CKU31" s="197"/>
      <c r="CKV31" s="197"/>
      <c r="CKW31" s="197"/>
      <c r="CKX31" s="197"/>
      <c r="CKY31" s="197"/>
      <c r="CKZ31" s="197"/>
      <c r="CLA31" s="197"/>
      <c r="CLB31" s="197"/>
      <c r="CLC31" s="197"/>
      <c r="CLD31" s="197"/>
      <c r="CLE31" s="197"/>
      <c r="CLF31" s="197"/>
      <c r="CLG31" s="197"/>
      <c r="CLH31" s="197"/>
      <c r="CLI31" s="197"/>
      <c r="CLJ31" s="197"/>
      <c r="CLK31" s="197"/>
      <c r="CLL31" s="197"/>
      <c r="CLM31" s="197"/>
      <c r="CLN31" s="197"/>
      <c r="CLO31" s="197"/>
      <c r="CLP31" s="197"/>
      <c r="CLQ31" s="197"/>
      <c r="CLR31" s="197"/>
      <c r="CLS31" s="197"/>
      <c r="CLT31" s="197"/>
      <c r="CLU31" s="197"/>
      <c r="CLV31" s="197"/>
      <c r="CLW31" s="197"/>
      <c r="CLX31" s="197"/>
      <c r="CLY31" s="197"/>
      <c r="CLZ31" s="197"/>
      <c r="CMA31" s="197"/>
      <c r="CMB31" s="197"/>
      <c r="CMC31" s="197"/>
      <c r="CMD31" s="197"/>
      <c r="CME31" s="197"/>
      <c r="CMF31" s="197"/>
      <c r="CMG31" s="197"/>
      <c r="CMH31" s="197"/>
      <c r="CMI31" s="197"/>
      <c r="CMJ31" s="197"/>
      <c r="CMK31" s="197"/>
      <c r="CML31" s="197"/>
      <c r="CMM31" s="197"/>
      <c r="CMN31" s="197"/>
      <c r="CMO31" s="197"/>
      <c r="CMP31" s="197"/>
      <c r="CMQ31" s="197"/>
      <c r="CMR31" s="197"/>
      <c r="CMS31" s="197"/>
      <c r="CMT31" s="197"/>
      <c r="CMU31" s="197"/>
      <c r="CMV31" s="197"/>
      <c r="CMW31" s="197"/>
      <c r="CMX31" s="197"/>
      <c r="CMY31" s="197"/>
      <c r="CMZ31" s="197"/>
      <c r="CNA31" s="197"/>
      <c r="CNB31" s="197"/>
      <c r="CNC31" s="197"/>
      <c r="CND31" s="197"/>
      <c r="CNE31" s="197"/>
      <c r="CNF31" s="197"/>
      <c r="CNG31" s="197"/>
      <c r="CNH31" s="197"/>
      <c r="CNI31" s="197"/>
      <c r="CNJ31" s="197"/>
      <c r="CNK31" s="197"/>
      <c r="CNL31" s="197"/>
      <c r="CNM31" s="197"/>
      <c r="CNN31" s="197"/>
      <c r="CNO31" s="197"/>
      <c r="CNP31" s="197"/>
      <c r="CNQ31" s="197"/>
      <c r="CNR31" s="197"/>
      <c r="CNS31" s="197"/>
      <c r="CNT31" s="197"/>
      <c r="CNU31" s="197"/>
      <c r="CNV31" s="197"/>
      <c r="CNW31" s="197"/>
      <c r="CNX31" s="197"/>
      <c r="CNY31" s="197"/>
      <c r="CNZ31" s="197"/>
      <c r="COA31" s="197"/>
      <c r="COB31" s="197"/>
      <c r="COC31" s="197"/>
      <c r="COD31" s="197"/>
      <c r="COE31" s="197"/>
      <c r="COF31" s="197"/>
      <c r="COG31" s="197"/>
      <c r="COH31" s="197"/>
      <c r="COI31" s="197"/>
      <c r="COJ31" s="197"/>
      <c r="COK31" s="197"/>
      <c r="COL31" s="197"/>
      <c r="COM31" s="197"/>
      <c r="CON31" s="197"/>
      <c r="COO31" s="197"/>
      <c r="COP31" s="197"/>
      <c r="COQ31" s="197"/>
      <c r="COR31" s="197"/>
      <c r="COS31" s="197"/>
      <c r="COT31" s="197"/>
      <c r="COU31" s="197"/>
      <c r="COV31" s="197"/>
      <c r="COW31" s="197"/>
      <c r="COX31" s="197"/>
      <c r="COY31" s="197"/>
      <c r="COZ31" s="197"/>
      <c r="CPA31" s="197"/>
      <c r="CPB31" s="197"/>
      <c r="CPC31" s="197"/>
      <c r="CPD31" s="197"/>
      <c r="CPE31" s="197"/>
      <c r="CPF31" s="197"/>
      <c r="CPG31" s="197"/>
      <c r="CPH31" s="197"/>
      <c r="CPI31" s="197"/>
      <c r="CPJ31" s="197"/>
      <c r="CPK31" s="197"/>
      <c r="CPL31" s="197"/>
      <c r="CPM31" s="197"/>
      <c r="CPN31" s="197"/>
      <c r="CPO31" s="197"/>
      <c r="CPP31" s="197"/>
      <c r="CPQ31" s="197"/>
      <c r="CPR31" s="197"/>
      <c r="CPS31" s="197"/>
      <c r="CPT31" s="197"/>
      <c r="CPU31" s="197"/>
      <c r="CPV31" s="197"/>
      <c r="CPW31" s="197"/>
      <c r="CPX31" s="197"/>
      <c r="CPY31" s="197"/>
      <c r="CPZ31" s="197"/>
      <c r="CQA31" s="197"/>
      <c r="CQB31" s="197"/>
      <c r="CQC31" s="197"/>
      <c r="CQD31" s="197"/>
      <c r="CQE31" s="197"/>
      <c r="CQF31" s="197"/>
      <c r="CQG31" s="197"/>
      <c r="CQH31" s="197"/>
      <c r="CQI31" s="197"/>
      <c r="CQJ31" s="197"/>
      <c r="CQK31" s="197"/>
      <c r="CQL31" s="197"/>
      <c r="CQM31" s="197"/>
      <c r="CQN31" s="197"/>
      <c r="CQO31" s="197"/>
      <c r="CQP31" s="197"/>
      <c r="CQQ31" s="197"/>
      <c r="CQR31" s="197"/>
      <c r="CQS31" s="197"/>
      <c r="CQT31" s="197"/>
      <c r="CQU31" s="197"/>
      <c r="CQV31" s="197"/>
      <c r="CQW31" s="197"/>
      <c r="CQX31" s="197"/>
      <c r="CQY31" s="197"/>
      <c r="CQZ31" s="197"/>
      <c r="CRA31" s="197"/>
      <c r="CRB31" s="197"/>
      <c r="CRC31" s="197"/>
      <c r="CRD31" s="197"/>
      <c r="CRE31" s="197"/>
      <c r="CRF31" s="197"/>
      <c r="CRG31" s="197"/>
      <c r="CRH31" s="197"/>
      <c r="CRI31" s="197"/>
      <c r="CRJ31" s="197"/>
      <c r="CRK31" s="197"/>
      <c r="CRL31" s="197"/>
      <c r="CRM31" s="197"/>
      <c r="CRN31" s="197"/>
      <c r="CRO31" s="197"/>
      <c r="CRP31" s="197"/>
      <c r="CRQ31" s="197"/>
      <c r="CRR31" s="197"/>
      <c r="CRS31" s="197"/>
      <c r="CRT31" s="197"/>
      <c r="CRU31" s="197"/>
      <c r="CRV31" s="197"/>
      <c r="CRW31" s="197"/>
      <c r="CRX31" s="197"/>
      <c r="CRY31" s="197"/>
      <c r="CRZ31" s="197"/>
      <c r="CSA31" s="197"/>
      <c r="CSB31" s="197"/>
      <c r="CSC31" s="197"/>
      <c r="CSD31" s="197"/>
      <c r="CSE31" s="197"/>
      <c r="CSF31" s="197"/>
      <c r="CSG31" s="197"/>
      <c r="CSH31" s="197"/>
      <c r="CSI31" s="197"/>
      <c r="CSJ31" s="197"/>
      <c r="CSK31" s="197"/>
      <c r="CSL31" s="197"/>
      <c r="CSM31" s="197"/>
      <c r="CSN31" s="197"/>
      <c r="CSO31" s="197"/>
      <c r="CSP31" s="197"/>
      <c r="CSQ31" s="197"/>
      <c r="CSR31" s="197"/>
      <c r="CSS31" s="197"/>
      <c r="CST31" s="197"/>
      <c r="CSU31" s="197"/>
      <c r="CSV31" s="197"/>
      <c r="CSW31" s="197"/>
      <c r="CSX31" s="197"/>
      <c r="CSY31" s="197"/>
      <c r="CSZ31" s="197"/>
      <c r="CTA31" s="197"/>
      <c r="CTB31" s="197"/>
      <c r="CTC31" s="197"/>
      <c r="CTD31" s="197"/>
      <c r="CTE31" s="197"/>
      <c r="CTF31" s="197"/>
      <c r="CTG31" s="197"/>
      <c r="CTH31" s="197"/>
      <c r="CTI31" s="197"/>
      <c r="CTJ31" s="197"/>
      <c r="CTK31" s="197"/>
      <c r="CTL31" s="197"/>
      <c r="CTM31" s="197"/>
      <c r="CTN31" s="197"/>
      <c r="CTO31" s="197"/>
      <c r="CTP31" s="197"/>
      <c r="CTQ31" s="197"/>
      <c r="CTR31" s="197"/>
      <c r="CTS31" s="197"/>
      <c r="CTT31" s="197"/>
      <c r="CTU31" s="197"/>
      <c r="CTV31" s="197"/>
      <c r="CTW31" s="197"/>
      <c r="CTX31" s="197"/>
      <c r="CTY31" s="197"/>
      <c r="CTZ31" s="197"/>
      <c r="CUA31" s="197"/>
      <c r="CUB31" s="197"/>
      <c r="CUC31" s="197"/>
      <c r="CUD31" s="197"/>
      <c r="CUE31" s="197"/>
      <c r="CUF31" s="197"/>
      <c r="CUG31" s="197"/>
      <c r="CUH31" s="197"/>
      <c r="CUI31" s="197"/>
      <c r="CUJ31" s="197"/>
      <c r="CUK31" s="197"/>
      <c r="CUL31" s="197"/>
      <c r="CUM31" s="197"/>
      <c r="CUN31" s="197"/>
      <c r="CUO31" s="197"/>
      <c r="CUP31" s="197"/>
      <c r="CUQ31" s="197"/>
      <c r="CUR31" s="197"/>
      <c r="CUS31" s="197"/>
      <c r="CUT31" s="197"/>
      <c r="CUU31" s="197"/>
      <c r="CUV31" s="197"/>
      <c r="CUW31" s="197"/>
      <c r="CUX31" s="197"/>
      <c r="CUY31" s="197"/>
      <c r="CUZ31" s="197"/>
      <c r="CVA31" s="197"/>
      <c r="CVB31" s="197"/>
      <c r="CVC31" s="197"/>
      <c r="CVD31" s="197"/>
      <c r="CVE31" s="197"/>
      <c r="CVF31" s="197"/>
      <c r="CVG31" s="197"/>
      <c r="CVH31" s="197"/>
      <c r="CVI31" s="197"/>
      <c r="CVJ31" s="197"/>
      <c r="CVK31" s="197"/>
      <c r="CVL31" s="197"/>
      <c r="CVM31" s="197"/>
      <c r="CVN31" s="197"/>
      <c r="CVO31" s="197"/>
      <c r="CVP31" s="197"/>
      <c r="CVQ31" s="197"/>
      <c r="CVR31" s="197"/>
      <c r="CVS31" s="197"/>
      <c r="CVT31" s="197"/>
      <c r="CVU31" s="197"/>
      <c r="CVV31" s="197"/>
      <c r="CVW31" s="197"/>
      <c r="CVX31" s="197"/>
      <c r="CVY31" s="197"/>
      <c r="CVZ31" s="197"/>
      <c r="CWA31" s="197"/>
      <c r="CWB31" s="197"/>
      <c r="CWC31" s="197"/>
      <c r="CWD31" s="197"/>
      <c r="CWE31" s="197"/>
      <c r="CWF31" s="197"/>
      <c r="CWG31" s="197"/>
      <c r="CWH31" s="197"/>
      <c r="CWI31" s="197"/>
      <c r="CWJ31" s="197"/>
      <c r="CWK31" s="197"/>
      <c r="CWL31" s="197"/>
      <c r="CWM31" s="197"/>
      <c r="CWN31" s="197"/>
      <c r="CWO31" s="197"/>
      <c r="CWP31" s="197"/>
      <c r="CWQ31" s="197"/>
      <c r="CWR31" s="197"/>
      <c r="CWS31" s="197"/>
      <c r="CWT31" s="197"/>
      <c r="CWU31" s="197"/>
      <c r="CWV31" s="197"/>
      <c r="CWW31" s="197"/>
      <c r="CWX31" s="197"/>
      <c r="CWY31" s="197"/>
      <c r="CWZ31" s="197"/>
      <c r="CXA31" s="197"/>
      <c r="CXB31" s="197"/>
      <c r="CXC31" s="197"/>
      <c r="CXD31" s="197"/>
      <c r="CXE31" s="197"/>
      <c r="CXF31" s="197"/>
      <c r="CXG31" s="197"/>
      <c r="CXH31" s="197"/>
      <c r="CXI31" s="197"/>
      <c r="CXJ31" s="197"/>
      <c r="CXK31" s="197"/>
      <c r="CXL31" s="197"/>
      <c r="CXM31" s="197"/>
      <c r="CXN31" s="197"/>
      <c r="CXO31" s="197"/>
      <c r="CXP31" s="197"/>
      <c r="CXQ31" s="197"/>
      <c r="CXR31" s="197"/>
      <c r="CXS31" s="197"/>
      <c r="CXT31" s="197"/>
      <c r="CXU31" s="197"/>
      <c r="CXV31" s="197"/>
      <c r="CXW31" s="197"/>
      <c r="CXX31" s="197"/>
      <c r="CXY31" s="197"/>
      <c r="CXZ31" s="197"/>
      <c r="CYA31" s="197"/>
      <c r="CYB31" s="197"/>
      <c r="CYC31" s="197"/>
      <c r="CYD31" s="197"/>
      <c r="CYE31" s="197"/>
      <c r="CYF31" s="197"/>
      <c r="CYG31" s="197"/>
      <c r="CYH31" s="197"/>
      <c r="CYI31" s="197"/>
      <c r="CYJ31" s="197"/>
      <c r="CYK31" s="197"/>
      <c r="CYL31" s="197"/>
      <c r="CYM31" s="197"/>
      <c r="CYN31" s="197"/>
      <c r="CYO31" s="197"/>
      <c r="CYP31" s="197"/>
      <c r="CYQ31" s="197"/>
      <c r="CYR31" s="197"/>
      <c r="CYS31" s="197"/>
      <c r="CYT31" s="197"/>
      <c r="CYU31" s="197"/>
      <c r="CYV31" s="197"/>
      <c r="CYW31" s="197"/>
      <c r="CYX31" s="197"/>
      <c r="CYY31" s="197"/>
      <c r="CYZ31" s="197"/>
      <c r="CZA31" s="197"/>
      <c r="CZB31" s="197"/>
      <c r="CZC31" s="197"/>
      <c r="CZD31" s="197"/>
      <c r="CZE31" s="197"/>
      <c r="CZF31" s="197"/>
      <c r="CZG31" s="197"/>
      <c r="CZH31" s="197"/>
      <c r="CZI31" s="197"/>
      <c r="CZJ31" s="197"/>
      <c r="CZK31" s="197"/>
      <c r="CZL31" s="197"/>
      <c r="CZM31" s="197"/>
      <c r="CZN31" s="197"/>
      <c r="CZO31" s="197"/>
      <c r="CZP31" s="197"/>
      <c r="CZQ31" s="197"/>
      <c r="CZR31" s="197"/>
      <c r="CZS31" s="197"/>
      <c r="CZT31" s="197"/>
      <c r="CZU31" s="197"/>
      <c r="CZV31" s="197"/>
      <c r="CZW31" s="197"/>
      <c r="CZX31" s="197"/>
      <c r="CZY31" s="197"/>
      <c r="CZZ31" s="197"/>
      <c r="DAA31" s="197"/>
      <c r="DAB31" s="197"/>
      <c r="DAC31" s="197"/>
      <c r="DAD31" s="197"/>
      <c r="DAE31" s="197"/>
      <c r="DAF31" s="197"/>
      <c r="DAG31" s="197"/>
      <c r="DAH31" s="197"/>
      <c r="DAI31" s="197"/>
      <c r="DAJ31" s="197"/>
      <c r="DAK31" s="197"/>
      <c r="DAL31" s="197"/>
      <c r="DAM31" s="197"/>
      <c r="DAN31" s="197"/>
      <c r="DAO31" s="197"/>
      <c r="DAP31" s="197"/>
      <c r="DAQ31" s="197"/>
      <c r="DAR31" s="197"/>
      <c r="DAS31" s="197"/>
      <c r="DAT31" s="197"/>
      <c r="DAU31" s="197"/>
      <c r="DAV31" s="197"/>
      <c r="DAW31" s="197"/>
      <c r="DAX31" s="197"/>
      <c r="DAY31" s="197"/>
      <c r="DAZ31" s="197"/>
      <c r="DBA31" s="197"/>
      <c r="DBB31" s="197"/>
      <c r="DBC31" s="197"/>
      <c r="DBD31" s="197"/>
      <c r="DBE31" s="197"/>
      <c r="DBF31" s="197"/>
      <c r="DBG31" s="197"/>
      <c r="DBH31" s="197"/>
      <c r="DBI31" s="197"/>
      <c r="DBJ31" s="197"/>
      <c r="DBK31" s="197"/>
      <c r="DBL31" s="197"/>
      <c r="DBM31" s="197"/>
      <c r="DBN31" s="197"/>
      <c r="DBO31" s="197"/>
      <c r="DBP31" s="197"/>
      <c r="DBQ31" s="197"/>
      <c r="DBR31" s="197"/>
      <c r="DBS31" s="197"/>
      <c r="DBT31" s="197"/>
      <c r="DBU31" s="197"/>
      <c r="DBV31" s="197"/>
      <c r="DBW31" s="197"/>
      <c r="DBX31" s="197"/>
      <c r="DBY31" s="197"/>
      <c r="DBZ31" s="197"/>
      <c r="DCA31" s="197"/>
      <c r="DCB31" s="197"/>
      <c r="DCC31" s="197"/>
      <c r="DCD31" s="197"/>
      <c r="DCE31" s="197"/>
      <c r="DCF31" s="197"/>
      <c r="DCG31" s="197"/>
      <c r="DCH31" s="197"/>
      <c r="DCI31" s="197"/>
      <c r="DCJ31" s="197"/>
      <c r="DCK31" s="197"/>
      <c r="DCL31" s="197"/>
      <c r="DCM31" s="197"/>
      <c r="DCN31" s="197"/>
      <c r="DCO31" s="197"/>
      <c r="DCP31" s="197"/>
      <c r="DCQ31" s="197"/>
      <c r="DCR31" s="197"/>
      <c r="DCS31" s="197"/>
      <c r="DCT31" s="197"/>
      <c r="DCU31" s="197"/>
      <c r="DCV31" s="197"/>
      <c r="DCW31" s="197"/>
      <c r="DCX31" s="197"/>
      <c r="DCY31" s="197"/>
      <c r="DCZ31" s="197"/>
      <c r="DDA31" s="197"/>
      <c r="DDB31" s="197"/>
      <c r="DDC31" s="197"/>
      <c r="DDD31" s="197"/>
      <c r="DDE31" s="197"/>
      <c r="DDF31" s="197"/>
      <c r="DDG31" s="197"/>
      <c r="DDH31" s="197"/>
      <c r="DDI31" s="197"/>
      <c r="DDJ31" s="197"/>
      <c r="DDK31" s="197"/>
      <c r="DDL31" s="197"/>
      <c r="DDM31" s="197"/>
      <c r="DDN31" s="197"/>
      <c r="DDO31" s="197"/>
      <c r="DDP31" s="197"/>
      <c r="DDQ31" s="197"/>
      <c r="DDR31" s="197"/>
      <c r="DDS31" s="197"/>
      <c r="DDT31" s="197"/>
      <c r="DDU31" s="197"/>
      <c r="DDV31" s="197"/>
      <c r="DDW31" s="197"/>
      <c r="DDX31" s="197"/>
      <c r="DDY31" s="197"/>
      <c r="DDZ31" s="197"/>
      <c r="DEA31" s="197"/>
      <c r="DEB31" s="197"/>
      <c r="DEC31" s="197"/>
      <c r="DED31" s="197"/>
      <c r="DEE31" s="197"/>
      <c r="DEF31" s="197"/>
      <c r="DEG31" s="197"/>
      <c r="DEH31" s="197"/>
      <c r="DEI31" s="197"/>
      <c r="DEJ31" s="197"/>
      <c r="DEK31" s="197"/>
      <c r="DEL31" s="197"/>
      <c r="DEM31" s="197"/>
      <c r="DEN31" s="197"/>
      <c r="DEO31" s="197"/>
      <c r="DEP31" s="197"/>
      <c r="DEQ31" s="197"/>
      <c r="DER31" s="197"/>
      <c r="DES31" s="197"/>
      <c r="DET31" s="197"/>
      <c r="DEU31" s="197"/>
      <c r="DEV31" s="197"/>
      <c r="DEW31" s="197"/>
      <c r="DEX31" s="197"/>
      <c r="DEY31" s="197"/>
      <c r="DEZ31" s="197"/>
      <c r="DFA31" s="197"/>
      <c r="DFB31" s="197"/>
      <c r="DFC31" s="197"/>
      <c r="DFD31" s="197"/>
      <c r="DFE31" s="197"/>
      <c r="DFF31" s="197"/>
      <c r="DFG31" s="197"/>
      <c r="DFH31" s="197"/>
      <c r="DFI31" s="197"/>
      <c r="DFJ31" s="197"/>
      <c r="DFK31" s="197"/>
      <c r="DFL31" s="197"/>
      <c r="DFM31" s="197"/>
      <c r="DFN31" s="197"/>
      <c r="DFO31" s="197"/>
      <c r="DFP31" s="197"/>
      <c r="DFQ31" s="197"/>
      <c r="DFR31" s="197"/>
      <c r="DFS31" s="197"/>
      <c r="DFT31" s="197"/>
      <c r="DFU31" s="197"/>
      <c r="DFV31" s="197"/>
      <c r="DFW31" s="197"/>
      <c r="DFX31" s="197"/>
      <c r="DFY31" s="197"/>
      <c r="DFZ31" s="197"/>
      <c r="DGA31" s="197"/>
      <c r="DGB31" s="197"/>
      <c r="DGC31" s="197"/>
      <c r="DGD31" s="197"/>
      <c r="DGE31" s="197"/>
      <c r="DGF31" s="197"/>
      <c r="DGG31" s="197"/>
      <c r="DGH31" s="197"/>
      <c r="DGI31" s="197"/>
      <c r="DGJ31" s="197"/>
      <c r="DGK31" s="197"/>
      <c r="DGL31" s="197"/>
      <c r="DGM31" s="197"/>
      <c r="DGN31" s="197"/>
      <c r="DGO31" s="197"/>
      <c r="DGP31" s="197"/>
      <c r="DGQ31" s="197"/>
      <c r="DGR31" s="197"/>
      <c r="DGS31" s="197"/>
      <c r="DGT31" s="197"/>
      <c r="DGU31" s="197"/>
      <c r="DGV31" s="197"/>
      <c r="DGW31" s="197"/>
      <c r="DGX31" s="197"/>
      <c r="DGY31" s="197"/>
      <c r="DGZ31" s="197"/>
      <c r="DHA31" s="197"/>
      <c r="DHB31" s="197"/>
      <c r="DHC31" s="197"/>
      <c r="DHD31" s="197"/>
      <c r="DHE31" s="197"/>
      <c r="DHF31" s="197"/>
      <c r="DHG31" s="197"/>
      <c r="DHH31" s="197"/>
      <c r="DHI31" s="197"/>
      <c r="DHJ31" s="197"/>
      <c r="DHK31" s="197"/>
      <c r="DHL31" s="197"/>
      <c r="DHM31" s="197"/>
      <c r="DHN31" s="197"/>
      <c r="DHO31" s="197"/>
      <c r="DHP31" s="197"/>
      <c r="DHQ31" s="197"/>
      <c r="DHR31" s="197"/>
      <c r="DHS31" s="197"/>
      <c r="DHT31" s="197"/>
      <c r="DHU31" s="197"/>
      <c r="DHV31" s="197"/>
      <c r="DHW31" s="197"/>
      <c r="DHX31" s="197"/>
      <c r="DHY31" s="197"/>
      <c r="DHZ31" s="197"/>
      <c r="DIA31" s="197"/>
      <c r="DIB31" s="197"/>
      <c r="DIC31" s="197"/>
      <c r="DID31" s="197"/>
      <c r="DIE31" s="197"/>
      <c r="DIF31" s="197"/>
      <c r="DIG31" s="197"/>
      <c r="DIH31" s="197"/>
      <c r="DII31" s="197"/>
      <c r="DIJ31" s="197"/>
      <c r="DIK31" s="197"/>
      <c r="DIL31" s="197"/>
      <c r="DIM31" s="197"/>
      <c r="DIN31" s="197"/>
      <c r="DIO31" s="197"/>
      <c r="DIP31" s="197"/>
      <c r="DIQ31" s="197"/>
      <c r="DIR31" s="197"/>
      <c r="DIS31" s="197"/>
      <c r="DIT31" s="197"/>
      <c r="DIU31" s="197"/>
      <c r="DIV31" s="197"/>
      <c r="DIW31" s="197"/>
      <c r="DIX31" s="197"/>
      <c r="DIY31" s="197"/>
      <c r="DIZ31" s="197"/>
      <c r="DJA31" s="197"/>
      <c r="DJB31" s="197"/>
      <c r="DJC31" s="197"/>
      <c r="DJD31" s="197"/>
      <c r="DJE31" s="197"/>
      <c r="DJF31" s="197"/>
      <c r="DJG31" s="197"/>
      <c r="DJH31" s="197"/>
      <c r="DJI31" s="197"/>
      <c r="DJJ31" s="197"/>
      <c r="DJK31" s="197"/>
      <c r="DJL31" s="197"/>
      <c r="DJM31" s="197"/>
      <c r="DJN31" s="197"/>
      <c r="DJO31" s="197"/>
      <c r="DJP31" s="197"/>
      <c r="DJQ31" s="197"/>
      <c r="DJR31" s="197"/>
      <c r="DJS31" s="197"/>
      <c r="DJT31" s="197"/>
      <c r="DJU31" s="197"/>
      <c r="DJV31" s="197"/>
      <c r="DJW31" s="197"/>
      <c r="DJX31" s="197"/>
      <c r="DJY31" s="197"/>
      <c r="DJZ31" s="197"/>
      <c r="DKA31" s="197"/>
      <c r="DKB31" s="197"/>
      <c r="DKC31" s="197"/>
      <c r="DKD31" s="197"/>
      <c r="DKE31" s="197"/>
      <c r="DKF31" s="197"/>
      <c r="DKG31" s="197"/>
      <c r="DKH31" s="197"/>
      <c r="DKI31" s="197"/>
      <c r="DKJ31" s="197"/>
      <c r="DKK31" s="197"/>
      <c r="DKL31" s="197"/>
      <c r="DKM31" s="197"/>
      <c r="DKN31" s="197"/>
      <c r="DKO31" s="197"/>
      <c r="DKP31" s="197"/>
      <c r="DKQ31" s="197"/>
      <c r="DKR31" s="197"/>
      <c r="DKS31" s="197"/>
      <c r="DKT31" s="197"/>
      <c r="DKU31" s="197"/>
      <c r="DKV31" s="197"/>
      <c r="DKW31" s="197"/>
      <c r="DKX31" s="197"/>
      <c r="DKY31" s="197"/>
      <c r="DKZ31" s="197"/>
      <c r="DLA31" s="197"/>
      <c r="DLB31" s="197"/>
      <c r="DLC31" s="197"/>
      <c r="DLD31" s="197"/>
      <c r="DLE31" s="197"/>
      <c r="DLF31" s="197"/>
      <c r="DLG31" s="197"/>
      <c r="DLH31" s="197"/>
      <c r="DLI31" s="197"/>
      <c r="DLJ31" s="197"/>
      <c r="DLK31" s="197"/>
      <c r="DLL31" s="197"/>
      <c r="DLM31" s="197"/>
      <c r="DLN31" s="197"/>
      <c r="DLO31" s="197"/>
      <c r="DLP31" s="197"/>
      <c r="DLQ31" s="197"/>
      <c r="DLR31" s="197"/>
      <c r="DLS31" s="197"/>
      <c r="DLT31" s="197"/>
      <c r="DLU31" s="197"/>
      <c r="DLV31" s="197"/>
      <c r="DLW31" s="197"/>
      <c r="DLX31" s="197"/>
      <c r="DLY31" s="197"/>
      <c r="DLZ31" s="197"/>
      <c r="DMA31" s="197"/>
      <c r="DMB31" s="197"/>
      <c r="DMC31" s="197"/>
      <c r="DMD31" s="197"/>
      <c r="DME31" s="197"/>
      <c r="DMF31" s="197"/>
      <c r="DMG31" s="197"/>
      <c r="DMH31" s="197"/>
      <c r="DMI31" s="197"/>
      <c r="DMJ31" s="197"/>
      <c r="DMK31" s="197"/>
      <c r="DML31" s="197"/>
      <c r="DMM31" s="197"/>
      <c r="DMN31" s="197"/>
      <c r="DMO31" s="197"/>
      <c r="DMP31" s="197"/>
      <c r="DMQ31" s="197"/>
      <c r="DMR31" s="197"/>
      <c r="DMS31" s="197"/>
      <c r="DMT31" s="197"/>
      <c r="DMU31" s="197"/>
      <c r="DMV31" s="197"/>
      <c r="DMW31" s="197"/>
      <c r="DMX31" s="197"/>
      <c r="DMY31" s="197"/>
      <c r="DMZ31" s="197"/>
      <c r="DNA31" s="197"/>
      <c r="DNB31" s="197"/>
      <c r="DNC31" s="197"/>
      <c r="DND31" s="197"/>
      <c r="DNE31" s="197"/>
      <c r="DNF31" s="197"/>
      <c r="DNG31" s="197"/>
      <c r="DNH31" s="197"/>
      <c r="DNI31" s="197"/>
      <c r="DNJ31" s="197"/>
      <c r="DNK31" s="197"/>
      <c r="DNL31" s="197"/>
      <c r="DNM31" s="197"/>
      <c r="DNN31" s="197"/>
      <c r="DNO31" s="197"/>
      <c r="DNP31" s="197"/>
      <c r="DNQ31" s="197"/>
      <c r="DNR31" s="197"/>
      <c r="DNS31" s="197"/>
      <c r="DNT31" s="197"/>
      <c r="DNU31" s="197"/>
      <c r="DNV31" s="197"/>
      <c r="DNW31" s="197"/>
      <c r="DNX31" s="197"/>
      <c r="DNY31" s="197"/>
      <c r="DNZ31" s="197"/>
      <c r="DOA31" s="197"/>
      <c r="DOB31" s="197"/>
      <c r="DOC31" s="197"/>
      <c r="DOD31" s="197"/>
      <c r="DOE31" s="197"/>
      <c r="DOF31" s="197"/>
      <c r="DOG31" s="197"/>
      <c r="DOH31" s="197"/>
      <c r="DOI31" s="197"/>
      <c r="DOJ31" s="197"/>
      <c r="DOK31" s="197"/>
      <c r="DOL31" s="197"/>
      <c r="DOM31" s="197"/>
      <c r="DON31" s="197"/>
      <c r="DOO31" s="197"/>
      <c r="DOP31" s="197"/>
      <c r="DOQ31" s="197"/>
      <c r="DOR31" s="197"/>
      <c r="DOS31" s="197"/>
      <c r="DOT31" s="197"/>
      <c r="DOU31" s="197"/>
      <c r="DOV31" s="197"/>
      <c r="DOW31" s="197"/>
      <c r="DOX31" s="197"/>
      <c r="DOY31" s="197"/>
      <c r="DOZ31" s="197"/>
      <c r="DPA31" s="197"/>
      <c r="DPB31" s="197"/>
      <c r="DPC31" s="197"/>
      <c r="DPD31" s="197"/>
      <c r="DPE31" s="197"/>
      <c r="DPF31" s="197"/>
      <c r="DPG31" s="197"/>
      <c r="DPH31" s="197"/>
      <c r="DPI31" s="197"/>
      <c r="DPJ31" s="197"/>
      <c r="DPK31" s="197"/>
      <c r="DPL31" s="197"/>
      <c r="DPM31" s="197"/>
      <c r="DPN31" s="197"/>
      <c r="DPO31" s="197"/>
      <c r="DPP31" s="197"/>
      <c r="DPQ31" s="197"/>
      <c r="DPR31" s="197"/>
      <c r="DPS31" s="197"/>
      <c r="DPT31" s="197"/>
      <c r="DPU31" s="197"/>
      <c r="DPV31" s="197"/>
      <c r="DPW31" s="197"/>
      <c r="DPX31" s="197"/>
      <c r="DPY31" s="197"/>
      <c r="DPZ31" s="197"/>
      <c r="DQA31" s="197"/>
      <c r="DQB31" s="197"/>
      <c r="DQC31" s="197"/>
      <c r="DQD31" s="197"/>
      <c r="DQE31" s="197"/>
      <c r="DQF31" s="197"/>
      <c r="DQG31" s="197"/>
      <c r="DQH31" s="197"/>
      <c r="DQI31" s="197"/>
      <c r="DQJ31" s="197"/>
      <c r="DQK31" s="197"/>
      <c r="DQL31" s="197"/>
      <c r="DQM31" s="197"/>
      <c r="DQN31" s="197"/>
      <c r="DQO31" s="197"/>
      <c r="DQP31" s="197"/>
      <c r="DQQ31" s="197"/>
      <c r="DQR31" s="197"/>
      <c r="DQS31" s="197"/>
      <c r="DQT31" s="197"/>
      <c r="DQU31" s="197"/>
      <c r="DQV31" s="197"/>
      <c r="DQW31" s="197"/>
      <c r="DQX31" s="197"/>
      <c r="DQY31" s="197"/>
      <c r="DQZ31" s="197"/>
      <c r="DRA31" s="197"/>
      <c r="DRB31" s="197"/>
      <c r="DRC31" s="197"/>
      <c r="DRD31" s="197"/>
      <c r="DRE31" s="197"/>
      <c r="DRF31" s="197"/>
      <c r="DRG31" s="197"/>
      <c r="DRH31" s="197"/>
      <c r="DRI31" s="197"/>
      <c r="DRJ31" s="197"/>
      <c r="DRK31" s="197"/>
      <c r="DRL31" s="197"/>
      <c r="DRM31" s="197"/>
      <c r="DRN31" s="197"/>
      <c r="DRO31" s="197"/>
      <c r="DRP31" s="197"/>
      <c r="DRQ31" s="197"/>
      <c r="DRR31" s="197"/>
      <c r="DRS31" s="197"/>
      <c r="DRT31" s="197"/>
      <c r="DRU31" s="197"/>
      <c r="DRV31" s="197"/>
      <c r="DRW31" s="197"/>
      <c r="DRX31" s="197"/>
      <c r="DRY31" s="197"/>
      <c r="DRZ31" s="197"/>
      <c r="DSA31" s="197"/>
      <c r="DSB31" s="197"/>
      <c r="DSC31" s="197"/>
      <c r="DSD31" s="197"/>
      <c r="DSE31" s="197"/>
      <c r="DSF31" s="197"/>
      <c r="DSG31" s="197"/>
      <c r="DSH31" s="197"/>
      <c r="DSI31" s="197"/>
      <c r="DSJ31" s="197"/>
      <c r="DSK31" s="197"/>
      <c r="DSL31" s="197"/>
      <c r="DSM31" s="197"/>
      <c r="DSN31" s="197"/>
      <c r="DSO31" s="197"/>
      <c r="DSP31" s="197"/>
      <c r="DSQ31" s="197"/>
      <c r="DSR31" s="197"/>
      <c r="DSS31" s="197"/>
      <c r="DST31" s="197"/>
      <c r="DSU31" s="197"/>
      <c r="DSV31" s="197"/>
      <c r="DSW31" s="197"/>
      <c r="DSX31" s="197"/>
      <c r="DSY31" s="197"/>
      <c r="DSZ31" s="197"/>
      <c r="DTA31" s="197"/>
      <c r="DTB31" s="197"/>
      <c r="DTC31" s="197"/>
      <c r="DTD31" s="197"/>
      <c r="DTE31" s="197"/>
      <c r="DTF31" s="197"/>
      <c r="DTG31" s="197"/>
      <c r="DTH31" s="197"/>
      <c r="DTI31" s="197"/>
      <c r="DTJ31" s="197"/>
      <c r="DTK31" s="197"/>
      <c r="DTL31" s="197"/>
      <c r="DTM31" s="197"/>
      <c r="DTN31" s="197"/>
      <c r="DTO31" s="197"/>
      <c r="DTP31" s="197"/>
      <c r="DTQ31" s="197"/>
      <c r="DTR31" s="197"/>
      <c r="DTS31" s="197"/>
      <c r="DTT31" s="197"/>
      <c r="DTU31" s="197"/>
      <c r="DTV31" s="197"/>
      <c r="DTW31" s="197"/>
      <c r="DTX31" s="197"/>
      <c r="DTY31" s="197"/>
      <c r="DTZ31" s="197"/>
      <c r="DUA31" s="197"/>
      <c r="DUB31" s="197"/>
      <c r="DUC31" s="197"/>
      <c r="DUD31" s="197"/>
      <c r="DUE31" s="197"/>
      <c r="DUF31" s="197"/>
      <c r="DUG31" s="197"/>
      <c r="DUH31" s="197"/>
      <c r="DUI31" s="197"/>
      <c r="DUJ31" s="197"/>
      <c r="DUK31" s="197"/>
      <c r="DUL31" s="197"/>
      <c r="DUM31" s="197"/>
      <c r="DUN31" s="197"/>
      <c r="DUO31" s="197"/>
      <c r="DUP31" s="197"/>
      <c r="DUQ31" s="197"/>
      <c r="DUR31" s="197"/>
      <c r="DUS31" s="197"/>
      <c r="DUT31" s="197"/>
      <c r="DUU31" s="197"/>
      <c r="DUV31" s="197"/>
      <c r="DUW31" s="197"/>
      <c r="DUX31" s="197"/>
      <c r="DUY31" s="197"/>
      <c r="DUZ31" s="197"/>
      <c r="DVA31" s="197"/>
      <c r="DVB31" s="197"/>
      <c r="DVC31" s="197"/>
      <c r="DVD31" s="197"/>
      <c r="DVE31" s="197"/>
      <c r="DVF31" s="197"/>
      <c r="DVG31" s="197"/>
      <c r="DVH31" s="197"/>
      <c r="DVI31" s="197"/>
      <c r="DVJ31" s="197"/>
      <c r="DVK31" s="197"/>
      <c r="DVL31" s="197"/>
      <c r="DVM31" s="197"/>
      <c r="DVN31" s="197"/>
      <c r="DVO31" s="197"/>
      <c r="DVP31" s="197"/>
      <c r="DVQ31" s="197"/>
      <c r="DVR31" s="197"/>
      <c r="DVS31" s="197"/>
      <c r="DVT31" s="197"/>
      <c r="DVU31" s="197"/>
      <c r="DVV31" s="197"/>
      <c r="DVW31" s="197"/>
      <c r="DVX31" s="197"/>
      <c r="DVY31" s="197"/>
      <c r="DVZ31" s="197"/>
      <c r="DWA31" s="197"/>
      <c r="DWB31" s="197"/>
      <c r="DWC31" s="197"/>
      <c r="DWD31" s="197"/>
      <c r="DWE31" s="197"/>
      <c r="DWF31" s="197"/>
      <c r="DWG31" s="197"/>
      <c r="DWH31" s="197"/>
      <c r="DWI31" s="197"/>
      <c r="DWJ31" s="197"/>
      <c r="DWK31" s="197"/>
      <c r="DWL31" s="197"/>
      <c r="DWM31" s="197"/>
      <c r="DWN31" s="197"/>
      <c r="DWO31" s="197"/>
      <c r="DWP31" s="197"/>
      <c r="DWQ31" s="197"/>
      <c r="DWR31" s="197"/>
      <c r="DWS31" s="197"/>
      <c r="DWT31" s="197"/>
      <c r="DWU31" s="197"/>
      <c r="DWV31" s="197"/>
      <c r="DWW31" s="197"/>
      <c r="DWX31" s="197"/>
      <c r="DWY31" s="197"/>
      <c r="DWZ31" s="197"/>
      <c r="DXA31" s="197"/>
      <c r="DXB31" s="197"/>
      <c r="DXC31" s="197"/>
      <c r="DXD31" s="197"/>
      <c r="DXE31" s="197"/>
      <c r="DXF31" s="197"/>
      <c r="DXG31" s="197"/>
      <c r="DXH31" s="197"/>
      <c r="DXI31" s="197"/>
      <c r="DXJ31" s="197"/>
      <c r="DXK31" s="197"/>
      <c r="DXL31" s="197"/>
      <c r="DXM31" s="197"/>
      <c r="DXN31" s="197"/>
      <c r="DXO31" s="197"/>
      <c r="DXP31" s="197"/>
      <c r="DXQ31" s="197"/>
      <c r="DXR31" s="197"/>
      <c r="DXS31" s="197"/>
      <c r="DXT31" s="197"/>
      <c r="DXU31" s="197"/>
      <c r="DXV31" s="197"/>
      <c r="DXW31" s="197"/>
      <c r="DXX31" s="197"/>
      <c r="DXY31" s="197"/>
      <c r="DXZ31" s="197"/>
      <c r="DYA31" s="197"/>
      <c r="DYB31" s="197"/>
      <c r="DYC31" s="197"/>
      <c r="DYD31" s="197"/>
      <c r="DYE31" s="197"/>
      <c r="DYF31" s="197"/>
      <c r="DYG31" s="197"/>
      <c r="DYH31" s="197"/>
      <c r="DYI31" s="197"/>
      <c r="DYJ31" s="197"/>
      <c r="DYK31" s="197"/>
      <c r="DYL31" s="197"/>
      <c r="DYM31" s="197"/>
      <c r="DYN31" s="197"/>
      <c r="DYO31" s="197"/>
      <c r="DYP31" s="197"/>
      <c r="DYQ31" s="197"/>
      <c r="DYR31" s="197"/>
      <c r="DYS31" s="197"/>
      <c r="DYT31" s="197"/>
      <c r="DYU31" s="197"/>
      <c r="DYV31" s="197"/>
      <c r="DYW31" s="197"/>
      <c r="DYX31" s="197"/>
      <c r="DYY31" s="197"/>
      <c r="DYZ31" s="197"/>
      <c r="DZA31" s="197"/>
      <c r="DZB31" s="197"/>
      <c r="DZC31" s="197"/>
      <c r="DZD31" s="197"/>
      <c r="DZE31" s="197"/>
      <c r="DZF31" s="197"/>
      <c r="DZG31" s="197"/>
      <c r="DZH31" s="197"/>
      <c r="DZI31" s="197"/>
      <c r="DZJ31" s="197"/>
      <c r="DZK31" s="197"/>
      <c r="DZL31" s="197"/>
      <c r="DZM31" s="197"/>
      <c r="DZN31" s="197"/>
      <c r="DZO31" s="197"/>
      <c r="DZP31" s="197"/>
      <c r="DZQ31" s="197"/>
      <c r="DZR31" s="197"/>
      <c r="DZS31" s="197"/>
      <c r="DZT31" s="197"/>
      <c r="DZU31" s="197"/>
      <c r="DZV31" s="197"/>
      <c r="DZW31" s="197"/>
      <c r="DZX31" s="197"/>
      <c r="DZY31" s="197"/>
      <c r="DZZ31" s="197"/>
      <c r="EAA31" s="197"/>
      <c r="EAB31" s="197"/>
      <c r="EAC31" s="197"/>
      <c r="EAD31" s="197"/>
      <c r="EAE31" s="197"/>
      <c r="EAF31" s="197"/>
      <c r="EAG31" s="197"/>
      <c r="EAH31" s="197"/>
      <c r="EAI31" s="197"/>
      <c r="EAJ31" s="197"/>
      <c r="EAK31" s="197"/>
      <c r="EAL31" s="197"/>
      <c r="EAM31" s="197"/>
      <c r="EAN31" s="197"/>
      <c r="EAO31" s="197"/>
      <c r="EAP31" s="197"/>
      <c r="EAQ31" s="197"/>
      <c r="EAR31" s="197"/>
      <c r="EAS31" s="197"/>
      <c r="EAT31" s="197"/>
      <c r="EAU31" s="197"/>
      <c r="EAV31" s="197"/>
      <c r="EAW31" s="197"/>
      <c r="EAX31" s="197"/>
      <c r="EAY31" s="197"/>
      <c r="EAZ31" s="197"/>
      <c r="EBA31" s="197"/>
      <c r="EBB31" s="197"/>
      <c r="EBC31" s="197"/>
      <c r="EBD31" s="197"/>
      <c r="EBE31" s="197"/>
      <c r="EBF31" s="197"/>
      <c r="EBG31" s="197"/>
      <c r="EBH31" s="197"/>
      <c r="EBI31" s="197"/>
      <c r="EBJ31" s="197"/>
      <c r="EBK31" s="197"/>
      <c r="EBL31" s="197"/>
      <c r="EBM31" s="197"/>
      <c r="EBN31" s="197"/>
      <c r="EBO31" s="197"/>
      <c r="EBP31" s="197"/>
      <c r="EBQ31" s="197"/>
      <c r="EBR31" s="197"/>
      <c r="EBS31" s="197"/>
      <c r="EBT31" s="197"/>
      <c r="EBU31" s="197"/>
      <c r="EBV31" s="197"/>
      <c r="EBW31" s="197"/>
      <c r="EBX31" s="197"/>
      <c r="EBY31" s="197"/>
      <c r="EBZ31" s="197"/>
      <c r="ECA31" s="197"/>
      <c r="ECB31" s="197"/>
      <c r="ECC31" s="197"/>
      <c r="ECD31" s="197"/>
      <c r="ECE31" s="197"/>
      <c r="ECF31" s="197"/>
      <c r="ECG31" s="197"/>
      <c r="ECH31" s="197"/>
      <c r="ECI31" s="197"/>
      <c r="ECJ31" s="197"/>
      <c r="ECK31" s="197"/>
      <c r="ECL31" s="197"/>
      <c r="ECM31" s="197"/>
      <c r="ECN31" s="197"/>
      <c r="ECO31" s="197"/>
      <c r="ECP31" s="197"/>
      <c r="ECQ31" s="197"/>
      <c r="ECR31" s="197"/>
      <c r="ECS31" s="197"/>
      <c r="ECT31" s="197"/>
      <c r="ECU31" s="197"/>
      <c r="ECV31" s="197"/>
      <c r="ECW31" s="197"/>
      <c r="ECX31" s="197"/>
      <c r="ECY31" s="197"/>
      <c r="ECZ31" s="197"/>
      <c r="EDA31" s="197"/>
      <c r="EDB31" s="197"/>
      <c r="EDC31" s="197"/>
      <c r="EDD31" s="197"/>
      <c r="EDE31" s="197"/>
      <c r="EDF31" s="197"/>
      <c r="EDG31" s="197"/>
      <c r="EDH31" s="197"/>
      <c r="EDI31" s="197"/>
      <c r="EDJ31" s="197"/>
      <c r="EDK31" s="197"/>
      <c r="EDL31" s="197"/>
      <c r="EDM31" s="197"/>
      <c r="EDN31" s="197"/>
      <c r="EDO31" s="197"/>
      <c r="EDP31" s="197"/>
      <c r="EDQ31" s="197"/>
      <c r="EDR31" s="197"/>
      <c r="EDS31" s="197"/>
      <c r="EDT31" s="197"/>
      <c r="EDU31" s="197"/>
      <c r="EDV31" s="197"/>
      <c r="EDW31" s="197"/>
      <c r="EDX31" s="197"/>
      <c r="EDY31" s="197"/>
      <c r="EDZ31" s="197"/>
      <c r="EEA31" s="197"/>
      <c r="EEB31" s="197"/>
      <c r="EEC31" s="197"/>
      <c r="EED31" s="197"/>
      <c r="EEE31" s="197"/>
      <c r="EEF31" s="197"/>
      <c r="EEG31" s="197"/>
      <c r="EEH31" s="197"/>
      <c r="EEI31" s="197"/>
      <c r="EEJ31" s="197"/>
      <c r="EEK31" s="197"/>
      <c r="EEL31" s="197"/>
      <c r="EEM31" s="197"/>
      <c r="EEN31" s="197"/>
      <c r="EEO31" s="197"/>
      <c r="EEP31" s="197"/>
      <c r="EEQ31" s="197"/>
      <c r="EER31" s="197"/>
      <c r="EES31" s="197"/>
      <c r="EET31" s="197"/>
      <c r="EEU31" s="197"/>
      <c r="EEV31" s="197"/>
      <c r="EEW31" s="197"/>
      <c r="EEX31" s="197"/>
      <c r="EEY31" s="197"/>
      <c r="EEZ31" s="197"/>
      <c r="EFA31" s="197"/>
      <c r="EFB31" s="197"/>
      <c r="EFC31" s="197"/>
      <c r="EFD31" s="197"/>
      <c r="EFE31" s="197"/>
      <c r="EFF31" s="197"/>
      <c r="EFG31" s="197"/>
      <c r="EFH31" s="197"/>
      <c r="EFI31" s="197"/>
      <c r="EFJ31" s="197"/>
      <c r="EFK31" s="197"/>
      <c r="EFL31" s="197"/>
      <c r="EFM31" s="197"/>
      <c r="EFN31" s="197"/>
      <c r="EFO31" s="197"/>
      <c r="EFP31" s="197"/>
      <c r="EFQ31" s="197"/>
      <c r="EFR31" s="197"/>
      <c r="EFS31" s="197"/>
      <c r="EFT31" s="197"/>
      <c r="EFU31" s="197"/>
      <c r="EFV31" s="197"/>
      <c r="EFW31" s="197"/>
      <c r="EFX31" s="197"/>
      <c r="EFY31" s="197"/>
      <c r="EFZ31" s="197"/>
      <c r="EGA31" s="197"/>
      <c r="EGB31" s="197"/>
      <c r="EGC31" s="197"/>
      <c r="EGD31" s="197"/>
      <c r="EGE31" s="197"/>
      <c r="EGF31" s="197"/>
      <c r="EGG31" s="197"/>
      <c r="EGH31" s="197"/>
      <c r="EGI31" s="197"/>
      <c r="EGJ31" s="197"/>
      <c r="EGK31" s="197"/>
      <c r="EGL31" s="197"/>
      <c r="EGM31" s="197"/>
      <c r="EGN31" s="197"/>
      <c r="EGO31" s="197"/>
      <c r="EGP31" s="197"/>
      <c r="EGQ31" s="197"/>
      <c r="EGR31" s="197"/>
      <c r="EGS31" s="197"/>
      <c r="EGT31" s="197"/>
      <c r="EGU31" s="197"/>
      <c r="EGV31" s="197"/>
      <c r="EGW31" s="197"/>
      <c r="EGX31" s="197"/>
      <c r="EGY31" s="197"/>
      <c r="EGZ31" s="197"/>
      <c r="EHA31" s="197"/>
      <c r="EHB31" s="197"/>
      <c r="EHC31" s="197"/>
      <c r="EHD31" s="197"/>
      <c r="EHE31" s="197"/>
      <c r="EHF31" s="197"/>
      <c r="EHG31" s="197"/>
      <c r="EHH31" s="197"/>
      <c r="EHI31" s="197"/>
      <c r="EHJ31" s="197"/>
      <c r="EHK31" s="197"/>
      <c r="EHL31" s="197"/>
      <c r="EHM31" s="197"/>
      <c r="EHN31" s="197"/>
      <c r="EHO31" s="197"/>
      <c r="EHP31" s="197"/>
      <c r="EHQ31" s="197"/>
      <c r="EHR31" s="197"/>
      <c r="EHS31" s="197"/>
      <c r="EHT31" s="197"/>
      <c r="EHU31" s="197"/>
      <c r="EHV31" s="197"/>
      <c r="EHW31" s="197"/>
      <c r="EHX31" s="197"/>
      <c r="EHY31" s="197"/>
      <c r="EHZ31" s="197"/>
      <c r="EIA31" s="197"/>
      <c r="EIB31" s="197"/>
      <c r="EIC31" s="197"/>
      <c r="EID31" s="197"/>
      <c r="EIE31" s="197"/>
      <c r="EIF31" s="197"/>
      <c r="EIG31" s="197"/>
      <c r="EIH31" s="197"/>
      <c r="EII31" s="197"/>
      <c r="EIJ31" s="197"/>
      <c r="EIK31" s="197"/>
      <c r="EIL31" s="197"/>
      <c r="EIM31" s="197"/>
      <c r="EIN31" s="197"/>
      <c r="EIO31" s="197"/>
      <c r="EIP31" s="197"/>
      <c r="EIQ31" s="197"/>
      <c r="EIR31" s="197"/>
      <c r="EIS31" s="197"/>
      <c r="EIT31" s="197"/>
      <c r="EIU31" s="197"/>
      <c r="EIV31" s="197"/>
      <c r="EIW31" s="197"/>
      <c r="EIX31" s="197"/>
      <c r="EIY31" s="197"/>
      <c r="EIZ31" s="197"/>
      <c r="EJA31" s="197"/>
      <c r="EJB31" s="197"/>
      <c r="EJC31" s="197"/>
      <c r="EJD31" s="197"/>
      <c r="EJE31" s="197"/>
      <c r="EJF31" s="197"/>
      <c r="EJG31" s="197"/>
      <c r="EJH31" s="197"/>
      <c r="EJI31" s="197"/>
      <c r="EJJ31" s="197"/>
      <c r="EJK31" s="197"/>
      <c r="EJL31" s="197"/>
      <c r="EJM31" s="197"/>
      <c r="EJN31" s="197"/>
      <c r="EJO31" s="197"/>
      <c r="EJP31" s="197"/>
      <c r="EJQ31" s="197"/>
      <c r="EJR31" s="197"/>
      <c r="EJS31" s="197"/>
      <c r="EJT31" s="197"/>
      <c r="EJU31" s="197"/>
      <c r="EJV31" s="197"/>
      <c r="EJW31" s="197"/>
      <c r="EJX31" s="197"/>
      <c r="EJY31" s="197"/>
      <c r="EJZ31" s="197"/>
      <c r="EKA31" s="197"/>
      <c r="EKB31" s="197"/>
      <c r="EKC31" s="197"/>
      <c r="EKD31" s="197"/>
      <c r="EKE31" s="197"/>
      <c r="EKF31" s="197"/>
      <c r="EKG31" s="197"/>
      <c r="EKH31" s="197"/>
      <c r="EKI31" s="197"/>
      <c r="EKJ31" s="197"/>
      <c r="EKK31" s="197"/>
      <c r="EKL31" s="197"/>
      <c r="EKM31" s="197"/>
      <c r="EKN31" s="197"/>
      <c r="EKO31" s="197"/>
      <c r="EKP31" s="197"/>
      <c r="EKQ31" s="197"/>
      <c r="EKR31" s="197"/>
      <c r="EKS31" s="197"/>
      <c r="EKT31" s="197"/>
      <c r="EKU31" s="197"/>
      <c r="EKV31" s="197"/>
      <c r="EKW31" s="197"/>
      <c r="EKX31" s="197"/>
      <c r="EKY31" s="197"/>
      <c r="EKZ31" s="197"/>
      <c r="ELA31" s="197"/>
      <c r="ELB31" s="197"/>
      <c r="ELC31" s="197"/>
      <c r="ELD31" s="197"/>
      <c r="ELE31" s="197"/>
      <c r="ELF31" s="197"/>
      <c r="ELG31" s="197"/>
      <c r="ELH31" s="197"/>
      <c r="ELI31" s="197"/>
      <c r="ELJ31" s="197"/>
      <c r="ELK31" s="197"/>
      <c r="ELL31" s="197"/>
      <c r="ELM31" s="197"/>
      <c r="ELN31" s="197"/>
      <c r="ELO31" s="197"/>
      <c r="ELP31" s="197"/>
      <c r="ELQ31" s="197"/>
      <c r="ELR31" s="197"/>
      <c r="ELS31" s="197"/>
      <c r="ELT31" s="197"/>
      <c r="ELU31" s="197"/>
      <c r="ELV31" s="197"/>
      <c r="ELW31" s="197"/>
      <c r="ELX31" s="197"/>
      <c r="ELY31" s="197"/>
      <c r="ELZ31" s="197"/>
      <c r="EMA31" s="197"/>
      <c r="EMB31" s="197"/>
      <c r="EMC31" s="197"/>
      <c r="EMD31" s="197"/>
      <c r="EME31" s="197"/>
      <c r="EMF31" s="197"/>
      <c r="EMG31" s="197"/>
      <c r="EMH31" s="197"/>
      <c r="EMI31" s="197"/>
      <c r="EMJ31" s="197"/>
      <c r="EMK31" s="197"/>
      <c r="EML31" s="197"/>
      <c r="EMM31" s="197"/>
      <c r="EMN31" s="197"/>
      <c r="EMO31" s="197"/>
      <c r="EMP31" s="197"/>
      <c r="EMQ31" s="197"/>
      <c r="EMR31" s="197"/>
      <c r="EMS31" s="197"/>
      <c r="EMT31" s="197"/>
      <c r="EMU31" s="197"/>
      <c r="EMV31" s="197"/>
      <c r="EMW31" s="197"/>
      <c r="EMX31" s="197"/>
      <c r="EMY31" s="197"/>
      <c r="EMZ31" s="197"/>
      <c r="ENA31" s="197"/>
      <c r="ENB31" s="197"/>
      <c r="ENC31" s="197"/>
      <c r="END31" s="197"/>
      <c r="ENE31" s="197"/>
      <c r="ENF31" s="197"/>
      <c r="ENG31" s="197"/>
      <c r="ENH31" s="197"/>
      <c r="ENI31" s="197"/>
      <c r="ENJ31" s="197"/>
      <c r="ENK31" s="197"/>
      <c r="ENL31" s="197"/>
      <c r="ENM31" s="197"/>
      <c r="ENN31" s="197"/>
      <c r="ENO31" s="197"/>
      <c r="ENP31" s="197"/>
      <c r="ENQ31" s="197"/>
      <c r="ENR31" s="197"/>
      <c r="ENS31" s="197"/>
      <c r="ENT31" s="197"/>
      <c r="ENU31" s="197"/>
      <c r="ENV31" s="197"/>
      <c r="ENW31" s="197"/>
      <c r="ENX31" s="197"/>
      <c r="ENY31" s="197"/>
      <c r="ENZ31" s="197"/>
      <c r="EOA31" s="197"/>
      <c r="EOB31" s="197"/>
      <c r="EOC31" s="197"/>
      <c r="EOD31" s="197"/>
      <c r="EOE31" s="197"/>
      <c r="EOF31" s="197"/>
      <c r="EOG31" s="197"/>
      <c r="EOH31" s="197"/>
      <c r="EOI31" s="197"/>
      <c r="EOJ31" s="197"/>
      <c r="EOK31" s="197"/>
      <c r="EOL31" s="197"/>
      <c r="EOM31" s="197"/>
      <c r="EON31" s="197"/>
      <c r="EOO31" s="197"/>
      <c r="EOP31" s="197"/>
      <c r="EOQ31" s="197"/>
      <c r="EOR31" s="197"/>
      <c r="EOS31" s="197"/>
      <c r="EOT31" s="197"/>
      <c r="EOU31" s="197"/>
      <c r="EOV31" s="197"/>
      <c r="EOW31" s="197"/>
      <c r="EOX31" s="197"/>
      <c r="EOY31" s="197"/>
      <c r="EOZ31" s="197"/>
      <c r="EPA31" s="197"/>
      <c r="EPB31" s="197"/>
      <c r="EPC31" s="197"/>
      <c r="EPD31" s="197"/>
      <c r="EPE31" s="197"/>
      <c r="EPF31" s="197"/>
      <c r="EPG31" s="197"/>
      <c r="EPH31" s="197"/>
      <c r="EPI31" s="197"/>
      <c r="EPJ31" s="197"/>
      <c r="EPK31" s="197"/>
      <c r="EPL31" s="197"/>
      <c r="EPM31" s="197"/>
      <c r="EPN31" s="197"/>
      <c r="EPO31" s="197"/>
      <c r="EPP31" s="197"/>
      <c r="EPQ31" s="197"/>
      <c r="EPR31" s="197"/>
      <c r="EPS31" s="197"/>
      <c r="EPT31" s="197"/>
      <c r="EPU31" s="197"/>
      <c r="EPV31" s="197"/>
      <c r="EPW31" s="197"/>
      <c r="EPX31" s="197"/>
      <c r="EPY31" s="197"/>
      <c r="EPZ31" s="197"/>
      <c r="EQA31" s="197"/>
      <c r="EQB31" s="197"/>
      <c r="EQC31" s="197"/>
      <c r="EQD31" s="197"/>
      <c r="EQE31" s="197"/>
      <c r="EQF31" s="197"/>
      <c r="EQG31" s="197"/>
      <c r="EQH31" s="197"/>
      <c r="EQI31" s="197"/>
      <c r="EQJ31" s="197"/>
      <c r="EQK31" s="197"/>
      <c r="EQL31" s="197"/>
      <c r="EQM31" s="197"/>
      <c r="EQN31" s="197"/>
      <c r="EQO31" s="197"/>
      <c r="EQP31" s="197"/>
      <c r="EQQ31" s="197"/>
      <c r="EQR31" s="197"/>
      <c r="EQS31" s="197"/>
      <c r="EQT31" s="197"/>
      <c r="EQU31" s="197"/>
      <c r="EQV31" s="197"/>
      <c r="EQW31" s="197"/>
      <c r="EQX31" s="197"/>
      <c r="EQY31" s="197"/>
      <c r="EQZ31" s="197"/>
      <c r="ERA31" s="197"/>
      <c r="ERB31" s="197"/>
      <c r="ERC31" s="197"/>
      <c r="ERD31" s="197"/>
      <c r="ERE31" s="197"/>
      <c r="ERF31" s="197"/>
      <c r="ERG31" s="197"/>
      <c r="ERH31" s="197"/>
      <c r="ERI31" s="197"/>
      <c r="ERJ31" s="197"/>
      <c r="ERK31" s="197"/>
      <c r="ERL31" s="197"/>
      <c r="ERM31" s="197"/>
      <c r="ERN31" s="197"/>
      <c r="ERO31" s="197"/>
      <c r="ERP31" s="197"/>
      <c r="ERQ31" s="197"/>
      <c r="ERR31" s="197"/>
      <c r="ERS31" s="197"/>
      <c r="ERT31" s="197"/>
      <c r="ERU31" s="197"/>
      <c r="ERV31" s="197"/>
      <c r="ERW31" s="197"/>
      <c r="ERX31" s="197"/>
      <c r="ERY31" s="197"/>
      <c r="ERZ31" s="197"/>
      <c r="ESA31" s="197"/>
      <c r="ESB31" s="197"/>
      <c r="ESC31" s="197"/>
      <c r="ESD31" s="197"/>
      <c r="ESE31" s="197"/>
      <c r="ESF31" s="197"/>
      <c r="ESG31" s="197"/>
      <c r="ESH31" s="197"/>
      <c r="ESI31" s="197"/>
      <c r="ESJ31" s="197"/>
      <c r="ESK31" s="197"/>
      <c r="ESL31" s="197"/>
      <c r="ESM31" s="197"/>
      <c r="ESN31" s="197"/>
      <c r="ESO31" s="197"/>
      <c r="ESP31" s="197"/>
      <c r="ESQ31" s="197"/>
      <c r="ESR31" s="197"/>
      <c r="ESS31" s="197"/>
      <c r="EST31" s="197"/>
      <c r="ESU31" s="197"/>
      <c r="ESV31" s="197"/>
      <c r="ESW31" s="197"/>
      <c r="ESX31" s="197"/>
      <c r="ESY31" s="197"/>
      <c r="ESZ31" s="197"/>
      <c r="ETA31" s="197"/>
      <c r="ETB31" s="197"/>
      <c r="ETC31" s="197"/>
      <c r="ETD31" s="197"/>
      <c r="ETE31" s="197"/>
      <c r="ETF31" s="197"/>
      <c r="ETG31" s="197"/>
      <c r="ETH31" s="197"/>
      <c r="ETI31" s="197"/>
      <c r="ETJ31" s="197"/>
      <c r="ETK31" s="197"/>
      <c r="ETL31" s="197"/>
      <c r="ETM31" s="197"/>
      <c r="ETN31" s="197"/>
      <c r="ETO31" s="197"/>
      <c r="ETP31" s="197"/>
      <c r="ETQ31" s="197"/>
      <c r="ETR31" s="197"/>
      <c r="ETS31" s="197"/>
      <c r="ETT31" s="197"/>
      <c r="ETU31" s="197"/>
      <c r="ETV31" s="197"/>
      <c r="ETW31" s="197"/>
      <c r="ETX31" s="197"/>
      <c r="ETY31" s="197"/>
      <c r="ETZ31" s="197"/>
      <c r="EUA31" s="197"/>
      <c r="EUB31" s="197"/>
      <c r="EUC31" s="197"/>
      <c r="EUD31" s="197"/>
      <c r="EUE31" s="197"/>
      <c r="EUF31" s="197"/>
      <c r="EUG31" s="197"/>
      <c r="EUH31" s="197"/>
      <c r="EUI31" s="197"/>
      <c r="EUJ31" s="197"/>
      <c r="EUK31" s="197"/>
      <c r="EUL31" s="197"/>
      <c r="EUM31" s="197"/>
      <c r="EUN31" s="197"/>
      <c r="EUO31" s="197"/>
      <c r="EUP31" s="197"/>
      <c r="EUQ31" s="197"/>
      <c r="EUR31" s="197"/>
      <c r="EUS31" s="197"/>
      <c r="EUT31" s="197"/>
      <c r="EUU31" s="197"/>
      <c r="EUV31" s="197"/>
      <c r="EUW31" s="197"/>
      <c r="EUX31" s="197"/>
      <c r="EUY31" s="197"/>
      <c r="EUZ31" s="197"/>
      <c r="EVA31" s="197"/>
      <c r="EVB31" s="197"/>
      <c r="EVC31" s="197"/>
      <c r="EVD31" s="197"/>
      <c r="EVE31" s="197"/>
      <c r="EVF31" s="197"/>
      <c r="EVG31" s="197"/>
      <c r="EVH31" s="197"/>
      <c r="EVI31" s="197"/>
      <c r="EVJ31" s="197"/>
      <c r="EVK31" s="197"/>
      <c r="EVL31" s="197"/>
      <c r="EVM31" s="197"/>
      <c r="EVN31" s="197"/>
      <c r="EVO31" s="197"/>
      <c r="EVP31" s="197"/>
      <c r="EVQ31" s="197"/>
      <c r="EVR31" s="197"/>
      <c r="EVS31" s="197"/>
      <c r="EVT31" s="197"/>
      <c r="EVU31" s="197"/>
      <c r="EVV31" s="197"/>
      <c r="EVW31" s="197"/>
      <c r="EVX31" s="197"/>
      <c r="EVY31" s="197"/>
      <c r="EVZ31" s="197"/>
      <c r="EWA31" s="197"/>
      <c r="EWB31" s="197"/>
      <c r="EWC31" s="197"/>
      <c r="EWD31" s="197"/>
      <c r="EWE31" s="197"/>
      <c r="EWF31" s="197"/>
      <c r="EWG31" s="197"/>
      <c r="EWH31" s="197"/>
      <c r="EWI31" s="197"/>
      <c r="EWJ31" s="197"/>
      <c r="EWK31" s="197"/>
      <c r="EWL31" s="197"/>
      <c r="EWM31" s="197"/>
      <c r="EWN31" s="197"/>
      <c r="EWO31" s="197"/>
      <c r="EWP31" s="197"/>
      <c r="EWQ31" s="197"/>
      <c r="EWR31" s="197"/>
      <c r="EWS31" s="197"/>
      <c r="EWT31" s="197"/>
      <c r="EWU31" s="197"/>
      <c r="EWV31" s="197"/>
      <c r="EWW31" s="197"/>
      <c r="EWX31" s="197"/>
      <c r="EWY31" s="197"/>
      <c r="EWZ31" s="197"/>
      <c r="EXA31" s="197"/>
      <c r="EXB31" s="197"/>
      <c r="EXC31" s="197"/>
      <c r="EXD31" s="197"/>
      <c r="EXE31" s="197"/>
      <c r="EXF31" s="197"/>
      <c r="EXG31" s="197"/>
      <c r="EXH31" s="197"/>
      <c r="EXI31" s="197"/>
      <c r="EXJ31" s="197"/>
      <c r="EXK31" s="197"/>
      <c r="EXL31" s="197"/>
      <c r="EXM31" s="197"/>
      <c r="EXN31" s="197"/>
      <c r="EXO31" s="197"/>
      <c r="EXP31" s="197"/>
      <c r="EXQ31" s="197"/>
      <c r="EXR31" s="197"/>
      <c r="EXS31" s="197"/>
      <c r="EXT31" s="197"/>
      <c r="EXU31" s="197"/>
      <c r="EXV31" s="197"/>
      <c r="EXW31" s="197"/>
      <c r="EXX31" s="197"/>
      <c r="EXY31" s="197"/>
      <c r="EXZ31" s="197"/>
      <c r="EYA31" s="197"/>
      <c r="EYB31" s="197"/>
      <c r="EYC31" s="197"/>
      <c r="EYD31" s="197"/>
      <c r="EYE31" s="197"/>
      <c r="EYF31" s="197"/>
      <c r="EYG31" s="197"/>
      <c r="EYH31" s="197"/>
      <c r="EYI31" s="197"/>
      <c r="EYJ31" s="197"/>
      <c r="EYK31" s="197"/>
      <c r="EYL31" s="197"/>
      <c r="EYM31" s="197"/>
      <c r="EYN31" s="197"/>
      <c r="EYO31" s="197"/>
      <c r="EYP31" s="197"/>
      <c r="EYQ31" s="197"/>
      <c r="EYR31" s="197"/>
      <c r="EYS31" s="197"/>
      <c r="EYT31" s="197"/>
      <c r="EYU31" s="197"/>
      <c r="EYV31" s="197"/>
      <c r="EYW31" s="197"/>
      <c r="EYX31" s="197"/>
      <c r="EYY31" s="197"/>
      <c r="EYZ31" s="197"/>
      <c r="EZA31" s="197"/>
      <c r="EZB31" s="197"/>
      <c r="EZC31" s="197"/>
      <c r="EZD31" s="197"/>
      <c r="EZE31" s="197"/>
      <c r="EZF31" s="197"/>
      <c r="EZG31" s="197"/>
      <c r="EZH31" s="197"/>
      <c r="EZI31" s="197"/>
      <c r="EZJ31" s="197"/>
      <c r="EZK31" s="197"/>
      <c r="EZL31" s="197"/>
      <c r="EZM31" s="197"/>
      <c r="EZN31" s="197"/>
      <c r="EZO31" s="197"/>
      <c r="EZP31" s="197"/>
      <c r="EZQ31" s="197"/>
      <c r="EZR31" s="197"/>
      <c r="EZS31" s="197"/>
      <c r="EZT31" s="197"/>
      <c r="EZU31" s="197"/>
      <c r="EZV31" s="197"/>
      <c r="EZW31" s="197"/>
      <c r="EZX31" s="197"/>
      <c r="EZY31" s="197"/>
      <c r="EZZ31" s="197"/>
      <c r="FAA31" s="197"/>
      <c r="FAB31" s="197"/>
      <c r="FAC31" s="197"/>
      <c r="FAD31" s="197"/>
      <c r="FAE31" s="197"/>
      <c r="FAF31" s="197"/>
      <c r="FAG31" s="197"/>
      <c r="FAH31" s="197"/>
      <c r="FAI31" s="197"/>
      <c r="FAJ31" s="197"/>
      <c r="FAK31" s="197"/>
      <c r="FAL31" s="197"/>
      <c r="FAM31" s="197"/>
      <c r="FAN31" s="197"/>
      <c r="FAO31" s="197"/>
      <c r="FAP31" s="197"/>
      <c r="FAQ31" s="197"/>
      <c r="FAR31" s="197"/>
      <c r="FAS31" s="197"/>
      <c r="FAT31" s="197"/>
      <c r="FAU31" s="197"/>
      <c r="FAV31" s="197"/>
      <c r="FAW31" s="197"/>
      <c r="FAX31" s="197"/>
      <c r="FAY31" s="197"/>
      <c r="FAZ31" s="197"/>
      <c r="FBA31" s="197"/>
      <c r="FBB31" s="197"/>
      <c r="FBC31" s="197"/>
      <c r="FBD31" s="197"/>
      <c r="FBE31" s="197"/>
      <c r="FBF31" s="197"/>
      <c r="FBG31" s="197"/>
      <c r="FBH31" s="197"/>
      <c r="FBI31" s="197"/>
      <c r="FBJ31" s="197"/>
      <c r="FBK31" s="197"/>
      <c r="FBL31" s="197"/>
      <c r="FBM31" s="197"/>
      <c r="FBN31" s="197"/>
      <c r="FBO31" s="197"/>
      <c r="FBP31" s="197"/>
      <c r="FBQ31" s="197"/>
      <c r="FBR31" s="197"/>
      <c r="FBS31" s="197"/>
      <c r="FBT31" s="197"/>
      <c r="FBU31" s="197"/>
      <c r="FBV31" s="197"/>
      <c r="FBW31" s="197"/>
      <c r="FBX31" s="197"/>
      <c r="FBY31" s="197"/>
      <c r="FBZ31" s="197"/>
      <c r="FCA31" s="197"/>
      <c r="FCB31" s="197"/>
      <c r="FCC31" s="197"/>
      <c r="FCD31" s="197"/>
      <c r="FCE31" s="197"/>
      <c r="FCF31" s="197"/>
      <c r="FCG31" s="197"/>
      <c r="FCH31" s="197"/>
      <c r="FCI31" s="197"/>
      <c r="FCJ31" s="197"/>
      <c r="FCK31" s="197"/>
      <c r="FCL31" s="197"/>
      <c r="FCM31" s="197"/>
      <c r="FCN31" s="197"/>
      <c r="FCO31" s="197"/>
      <c r="FCP31" s="197"/>
      <c r="FCQ31" s="197"/>
      <c r="FCR31" s="197"/>
      <c r="FCS31" s="197"/>
      <c r="FCT31" s="197"/>
      <c r="FCU31" s="197"/>
      <c r="FCV31" s="197"/>
      <c r="FCW31" s="197"/>
      <c r="FCX31" s="197"/>
      <c r="FCY31" s="197"/>
      <c r="FCZ31" s="197"/>
      <c r="FDA31" s="197"/>
      <c r="FDB31" s="197"/>
      <c r="FDC31" s="197"/>
      <c r="FDD31" s="197"/>
      <c r="FDE31" s="197"/>
      <c r="FDF31" s="197"/>
      <c r="FDG31" s="197"/>
      <c r="FDH31" s="197"/>
      <c r="FDI31" s="197"/>
      <c r="FDJ31" s="197"/>
      <c r="FDK31" s="197"/>
      <c r="FDL31" s="197"/>
      <c r="FDM31" s="197"/>
      <c r="FDN31" s="197"/>
      <c r="FDO31" s="197"/>
      <c r="FDP31" s="197"/>
      <c r="FDQ31" s="197"/>
      <c r="FDR31" s="197"/>
      <c r="FDS31" s="197"/>
      <c r="FDT31" s="197"/>
      <c r="FDU31" s="197"/>
      <c r="FDV31" s="197"/>
      <c r="FDW31" s="197"/>
      <c r="FDX31" s="197"/>
      <c r="FDY31" s="197"/>
      <c r="FDZ31" s="197"/>
      <c r="FEA31" s="197"/>
      <c r="FEB31" s="197"/>
      <c r="FEC31" s="197"/>
      <c r="FED31" s="197"/>
      <c r="FEE31" s="197"/>
      <c r="FEF31" s="197"/>
      <c r="FEG31" s="197"/>
      <c r="FEH31" s="197"/>
      <c r="FEI31" s="197"/>
      <c r="FEJ31" s="197"/>
      <c r="FEK31" s="197"/>
      <c r="FEL31" s="197"/>
      <c r="FEM31" s="197"/>
      <c r="FEN31" s="197"/>
      <c r="FEO31" s="197"/>
      <c r="FEP31" s="197"/>
      <c r="FEQ31" s="197"/>
      <c r="FER31" s="197"/>
      <c r="FES31" s="197"/>
      <c r="FET31" s="197"/>
      <c r="FEU31" s="197"/>
      <c r="FEV31" s="197"/>
      <c r="FEW31" s="197"/>
      <c r="FEX31" s="197"/>
      <c r="FEY31" s="197"/>
      <c r="FEZ31" s="197"/>
      <c r="FFA31" s="197"/>
      <c r="FFB31" s="197"/>
      <c r="FFC31" s="197"/>
      <c r="FFD31" s="197"/>
      <c r="FFE31" s="197"/>
      <c r="FFF31" s="197"/>
      <c r="FFG31" s="197"/>
      <c r="FFH31" s="197"/>
      <c r="FFI31" s="197"/>
      <c r="FFJ31" s="197"/>
      <c r="FFK31" s="197"/>
      <c r="FFL31" s="197"/>
      <c r="FFM31" s="197"/>
      <c r="FFN31" s="197"/>
      <c r="FFO31" s="197"/>
      <c r="FFP31" s="197"/>
      <c r="FFQ31" s="197"/>
      <c r="FFR31" s="197"/>
      <c r="FFS31" s="197"/>
      <c r="FFT31" s="197"/>
      <c r="FFU31" s="197"/>
      <c r="FFV31" s="197"/>
      <c r="FFW31" s="197"/>
      <c r="FFX31" s="197"/>
      <c r="FFY31" s="197"/>
      <c r="FFZ31" s="197"/>
      <c r="FGA31" s="197"/>
      <c r="FGB31" s="197"/>
      <c r="FGC31" s="197"/>
      <c r="FGD31" s="197"/>
      <c r="FGE31" s="197"/>
      <c r="FGF31" s="197"/>
      <c r="FGG31" s="197"/>
      <c r="FGH31" s="197"/>
      <c r="FGI31" s="197"/>
      <c r="FGJ31" s="197"/>
      <c r="FGK31" s="197"/>
      <c r="FGL31" s="197"/>
      <c r="FGM31" s="197"/>
      <c r="FGN31" s="197"/>
      <c r="FGO31" s="197"/>
      <c r="FGP31" s="197"/>
      <c r="FGQ31" s="197"/>
      <c r="FGR31" s="197"/>
      <c r="FGS31" s="197"/>
      <c r="FGT31" s="197"/>
      <c r="FGU31" s="197"/>
      <c r="FGV31" s="197"/>
      <c r="FGW31" s="197"/>
      <c r="FGX31" s="197"/>
      <c r="FGY31" s="197"/>
      <c r="FGZ31" s="197"/>
      <c r="FHA31" s="197"/>
      <c r="FHB31" s="197"/>
      <c r="FHC31" s="197"/>
      <c r="FHD31" s="197"/>
      <c r="FHE31" s="197"/>
      <c r="FHF31" s="197"/>
      <c r="FHG31" s="197"/>
      <c r="FHH31" s="197"/>
      <c r="FHI31" s="197"/>
      <c r="FHJ31" s="197"/>
      <c r="FHK31" s="197"/>
      <c r="FHL31" s="197"/>
      <c r="FHM31" s="197"/>
      <c r="FHN31" s="197"/>
      <c r="FHO31" s="197"/>
      <c r="FHP31" s="197"/>
      <c r="FHQ31" s="197"/>
      <c r="FHR31" s="197"/>
      <c r="FHS31" s="197"/>
      <c r="FHT31" s="197"/>
      <c r="FHU31" s="197"/>
      <c r="FHV31" s="197"/>
      <c r="FHW31" s="197"/>
      <c r="FHX31" s="197"/>
      <c r="FHY31" s="197"/>
      <c r="FHZ31" s="197"/>
      <c r="FIA31" s="197"/>
      <c r="FIB31" s="197"/>
      <c r="FIC31" s="197"/>
      <c r="FID31" s="197"/>
      <c r="FIE31" s="197"/>
      <c r="FIF31" s="197"/>
      <c r="FIG31" s="197"/>
      <c r="FIH31" s="197"/>
      <c r="FII31" s="197"/>
      <c r="FIJ31" s="197"/>
      <c r="FIK31" s="197"/>
      <c r="FIL31" s="197"/>
      <c r="FIM31" s="197"/>
      <c r="FIN31" s="197"/>
      <c r="FIO31" s="197"/>
      <c r="FIP31" s="197"/>
      <c r="FIQ31" s="197"/>
      <c r="FIR31" s="197"/>
      <c r="FIS31" s="197"/>
      <c r="FIT31" s="197"/>
      <c r="FIU31" s="197"/>
      <c r="FIV31" s="197"/>
      <c r="FIW31" s="197"/>
      <c r="FIX31" s="197"/>
      <c r="FIY31" s="197"/>
      <c r="FIZ31" s="197"/>
      <c r="FJA31" s="197"/>
      <c r="FJB31" s="197"/>
      <c r="FJC31" s="197"/>
      <c r="FJD31" s="197"/>
      <c r="FJE31" s="197"/>
      <c r="FJF31" s="197"/>
      <c r="FJG31" s="197"/>
      <c r="FJH31" s="197"/>
      <c r="FJI31" s="197"/>
      <c r="FJJ31" s="197"/>
      <c r="FJK31" s="197"/>
      <c r="FJL31" s="197"/>
      <c r="FJM31" s="197"/>
      <c r="FJN31" s="197"/>
      <c r="FJO31" s="197"/>
      <c r="FJP31" s="197"/>
      <c r="FJQ31" s="197"/>
      <c r="FJR31" s="197"/>
      <c r="FJS31" s="197"/>
      <c r="FJT31" s="197"/>
      <c r="FJU31" s="197"/>
      <c r="FJV31" s="197"/>
      <c r="FJW31" s="197"/>
      <c r="FJX31" s="197"/>
      <c r="FJY31" s="197"/>
      <c r="FJZ31" s="197"/>
      <c r="FKA31" s="197"/>
      <c r="FKB31" s="197"/>
      <c r="FKC31" s="197"/>
      <c r="FKD31" s="197"/>
      <c r="FKE31" s="197"/>
      <c r="FKF31" s="197"/>
      <c r="FKG31" s="197"/>
      <c r="FKH31" s="197"/>
      <c r="FKI31" s="197"/>
      <c r="FKJ31" s="197"/>
      <c r="FKK31" s="197"/>
      <c r="FKL31" s="197"/>
      <c r="FKM31" s="197"/>
      <c r="FKN31" s="197"/>
      <c r="FKO31" s="197"/>
      <c r="FKP31" s="197"/>
      <c r="FKQ31" s="197"/>
      <c r="FKR31" s="197"/>
      <c r="FKS31" s="197"/>
      <c r="FKT31" s="197"/>
      <c r="FKU31" s="197"/>
      <c r="FKV31" s="197"/>
      <c r="FKW31" s="197"/>
      <c r="FKX31" s="197"/>
      <c r="FKY31" s="197"/>
      <c r="FKZ31" s="197"/>
      <c r="FLA31" s="197"/>
      <c r="FLB31" s="197"/>
      <c r="FLC31" s="197"/>
      <c r="FLD31" s="197"/>
      <c r="FLE31" s="197"/>
      <c r="FLF31" s="197"/>
      <c r="FLG31" s="197"/>
      <c r="FLH31" s="197"/>
      <c r="FLI31" s="197"/>
      <c r="FLJ31" s="197"/>
      <c r="FLK31" s="197"/>
      <c r="FLL31" s="197"/>
      <c r="FLM31" s="197"/>
      <c r="FLN31" s="197"/>
      <c r="FLO31" s="197"/>
      <c r="FLP31" s="197"/>
      <c r="FLQ31" s="197"/>
      <c r="FLR31" s="197"/>
      <c r="FLS31" s="197"/>
      <c r="FLT31" s="197"/>
      <c r="FLU31" s="197"/>
      <c r="FLV31" s="197"/>
      <c r="FLW31" s="197"/>
      <c r="FLX31" s="197"/>
      <c r="FLY31" s="197"/>
      <c r="FLZ31" s="197"/>
      <c r="FMA31" s="197"/>
      <c r="FMB31" s="197"/>
      <c r="FMC31" s="197"/>
      <c r="FMD31" s="197"/>
      <c r="FME31" s="197"/>
      <c r="FMF31" s="197"/>
      <c r="FMG31" s="197"/>
      <c r="FMH31" s="197"/>
      <c r="FMI31" s="197"/>
      <c r="FMJ31" s="197"/>
      <c r="FMK31" s="197"/>
      <c r="FML31" s="197"/>
      <c r="FMM31" s="197"/>
      <c r="FMN31" s="197"/>
      <c r="FMO31" s="197"/>
      <c r="FMP31" s="197"/>
      <c r="FMQ31" s="197"/>
      <c r="FMR31" s="197"/>
      <c r="FMS31" s="197"/>
      <c r="FMT31" s="197"/>
      <c r="FMU31" s="197"/>
      <c r="FMV31" s="197"/>
      <c r="FMW31" s="197"/>
      <c r="FMX31" s="197"/>
      <c r="FMY31" s="197"/>
      <c r="FMZ31" s="197"/>
      <c r="FNA31" s="197"/>
      <c r="FNB31" s="197"/>
      <c r="FNC31" s="197"/>
      <c r="FND31" s="197"/>
      <c r="FNE31" s="197"/>
      <c r="FNF31" s="197"/>
      <c r="FNG31" s="197"/>
      <c r="FNH31" s="197"/>
      <c r="FNI31" s="197"/>
      <c r="FNJ31" s="197"/>
      <c r="FNK31" s="197"/>
      <c r="FNL31" s="197"/>
      <c r="FNM31" s="197"/>
      <c r="FNN31" s="197"/>
      <c r="FNO31" s="197"/>
      <c r="FNP31" s="197"/>
      <c r="FNQ31" s="197"/>
      <c r="FNR31" s="197"/>
      <c r="FNS31" s="197"/>
      <c r="FNT31" s="197"/>
      <c r="FNU31" s="197"/>
      <c r="FNV31" s="197"/>
      <c r="FNW31" s="197"/>
      <c r="FNX31" s="197"/>
      <c r="FNY31" s="197"/>
      <c r="FNZ31" s="197"/>
      <c r="FOA31" s="197"/>
      <c r="FOB31" s="197"/>
      <c r="FOC31" s="197"/>
      <c r="FOD31" s="197"/>
      <c r="FOE31" s="197"/>
      <c r="FOF31" s="197"/>
      <c r="FOG31" s="197"/>
      <c r="FOH31" s="197"/>
      <c r="FOI31" s="197"/>
      <c r="FOJ31" s="197"/>
      <c r="FOK31" s="197"/>
      <c r="FOL31" s="197"/>
      <c r="FOM31" s="197"/>
      <c r="FON31" s="197"/>
      <c r="FOO31" s="197"/>
      <c r="FOP31" s="197"/>
      <c r="FOQ31" s="197"/>
      <c r="FOR31" s="197"/>
      <c r="FOS31" s="197"/>
      <c r="FOT31" s="197"/>
      <c r="FOU31" s="197"/>
      <c r="FOV31" s="197"/>
      <c r="FOW31" s="197"/>
      <c r="FOX31" s="197"/>
      <c r="FOY31" s="197"/>
      <c r="FOZ31" s="197"/>
      <c r="FPA31" s="197"/>
      <c r="FPB31" s="197"/>
      <c r="FPC31" s="197"/>
      <c r="FPD31" s="197"/>
      <c r="FPE31" s="197"/>
      <c r="FPF31" s="197"/>
      <c r="FPG31" s="197"/>
      <c r="FPH31" s="197"/>
      <c r="FPI31" s="197"/>
      <c r="FPJ31" s="197"/>
      <c r="FPK31" s="197"/>
      <c r="FPL31" s="197"/>
      <c r="FPM31" s="197"/>
      <c r="FPN31" s="197"/>
      <c r="FPO31" s="197"/>
      <c r="FPP31" s="197"/>
      <c r="FPQ31" s="197"/>
      <c r="FPR31" s="197"/>
      <c r="FPS31" s="197"/>
      <c r="FPT31" s="197"/>
      <c r="FPU31" s="197"/>
      <c r="FPV31" s="197"/>
      <c r="FPW31" s="197"/>
      <c r="FPX31" s="197"/>
      <c r="FPY31" s="197"/>
      <c r="FPZ31" s="197"/>
      <c r="FQA31" s="197"/>
      <c r="FQB31" s="197"/>
      <c r="FQC31" s="197"/>
      <c r="FQD31" s="197"/>
      <c r="FQE31" s="197"/>
      <c r="FQF31" s="197"/>
      <c r="FQG31" s="197"/>
      <c r="FQH31" s="197"/>
      <c r="FQI31" s="197"/>
      <c r="FQJ31" s="197"/>
      <c r="FQK31" s="197"/>
      <c r="FQL31" s="197"/>
      <c r="FQM31" s="197"/>
      <c r="FQN31" s="197"/>
      <c r="FQO31" s="197"/>
      <c r="FQP31" s="197"/>
      <c r="FQQ31" s="197"/>
      <c r="FQR31" s="197"/>
      <c r="FQS31" s="197"/>
      <c r="FQT31" s="197"/>
      <c r="FQU31" s="197"/>
      <c r="FQV31" s="197"/>
      <c r="FQW31" s="197"/>
      <c r="FQX31" s="197"/>
      <c r="FQY31" s="197"/>
      <c r="FQZ31" s="197"/>
      <c r="FRA31" s="197"/>
      <c r="FRB31" s="197"/>
      <c r="FRC31" s="197"/>
      <c r="FRD31" s="197"/>
      <c r="FRE31" s="197"/>
      <c r="FRF31" s="197"/>
      <c r="FRG31" s="197"/>
      <c r="FRH31" s="197"/>
      <c r="FRI31" s="197"/>
      <c r="FRJ31" s="197"/>
      <c r="FRK31" s="197"/>
      <c r="FRL31" s="197"/>
      <c r="FRM31" s="197"/>
      <c r="FRN31" s="197"/>
      <c r="FRO31" s="197"/>
      <c r="FRP31" s="197"/>
      <c r="FRQ31" s="197"/>
      <c r="FRR31" s="197"/>
      <c r="FRS31" s="197"/>
      <c r="FRT31" s="197"/>
      <c r="FRU31" s="197"/>
      <c r="FRV31" s="197"/>
      <c r="FRW31" s="197"/>
      <c r="FRX31" s="197"/>
      <c r="FRY31" s="197"/>
      <c r="FRZ31" s="197"/>
      <c r="FSA31" s="197"/>
      <c r="FSB31" s="197"/>
      <c r="FSC31" s="197"/>
      <c r="FSD31" s="197"/>
      <c r="FSE31" s="197"/>
      <c r="FSF31" s="197"/>
      <c r="FSG31" s="197"/>
      <c r="FSH31" s="197"/>
      <c r="FSI31" s="197"/>
      <c r="FSJ31" s="197"/>
      <c r="FSK31" s="197"/>
      <c r="FSL31" s="197"/>
      <c r="FSM31" s="197"/>
      <c r="FSN31" s="197"/>
      <c r="FSO31" s="197"/>
      <c r="FSP31" s="197"/>
      <c r="FSQ31" s="197"/>
      <c r="FSR31" s="197"/>
      <c r="FSS31" s="197"/>
      <c r="FST31" s="197"/>
      <c r="FSU31" s="197"/>
      <c r="FSV31" s="197"/>
      <c r="FSW31" s="197"/>
      <c r="FSX31" s="197"/>
      <c r="FSY31" s="197"/>
      <c r="FSZ31" s="197"/>
      <c r="FTA31" s="197"/>
      <c r="FTB31" s="197"/>
      <c r="FTC31" s="197"/>
      <c r="FTD31" s="197"/>
      <c r="FTE31" s="197"/>
      <c r="FTF31" s="197"/>
      <c r="FTG31" s="197"/>
      <c r="FTH31" s="197"/>
      <c r="FTI31" s="197"/>
      <c r="FTJ31" s="197"/>
      <c r="FTK31" s="197"/>
      <c r="FTL31" s="197"/>
      <c r="FTM31" s="197"/>
      <c r="FTN31" s="197"/>
      <c r="FTO31" s="197"/>
      <c r="FTP31" s="197"/>
      <c r="FTQ31" s="197"/>
      <c r="FTR31" s="197"/>
      <c r="FTS31" s="197"/>
      <c r="FTT31" s="197"/>
      <c r="FTU31" s="197"/>
      <c r="FTV31" s="197"/>
      <c r="FTW31" s="197"/>
      <c r="FTX31" s="197"/>
      <c r="FTY31" s="197"/>
      <c r="FTZ31" s="197"/>
      <c r="FUA31" s="197"/>
      <c r="FUB31" s="197"/>
      <c r="FUC31" s="197"/>
      <c r="FUD31" s="197"/>
      <c r="FUE31" s="197"/>
      <c r="FUF31" s="197"/>
      <c r="FUG31" s="197"/>
      <c r="FUH31" s="197"/>
      <c r="FUI31" s="197"/>
      <c r="FUJ31" s="197"/>
      <c r="FUK31" s="197"/>
      <c r="FUL31" s="197"/>
      <c r="FUM31" s="197"/>
      <c r="FUN31" s="197"/>
      <c r="FUO31" s="197"/>
      <c r="FUP31" s="197"/>
      <c r="FUQ31" s="197"/>
      <c r="FUR31" s="197"/>
      <c r="FUS31" s="197"/>
      <c r="FUT31" s="197"/>
      <c r="FUU31" s="197"/>
      <c r="FUV31" s="197"/>
      <c r="FUW31" s="197"/>
      <c r="FUX31" s="197"/>
      <c r="FUY31" s="197"/>
      <c r="FUZ31" s="197"/>
      <c r="FVA31" s="197"/>
      <c r="FVB31" s="197"/>
      <c r="FVC31" s="197"/>
      <c r="FVD31" s="197"/>
      <c r="FVE31" s="197"/>
      <c r="FVF31" s="197"/>
      <c r="FVG31" s="197"/>
      <c r="FVH31" s="197"/>
      <c r="FVI31" s="197"/>
      <c r="FVJ31" s="197"/>
      <c r="FVK31" s="197"/>
      <c r="FVL31" s="197"/>
      <c r="FVM31" s="197"/>
      <c r="FVN31" s="197"/>
      <c r="FVO31" s="197"/>
      <c r="FVP31" s="197"/>
      <c r="FVQ31" s="197"/>
      <c r="FVR31" s="197"/>
      <c r="FVS31" s="197"/>
      <c r="FVT31" s="197"/>
      <c r="FVU31" s="197"/>
      <c r="FVV31" s="197"/>
      <c r="FVW31" s="197"/>
      <c r="FVX31" s="197"/>
      <c r="FVY31" s="197"/>
      <c r="FVZ31" s="197"/>
      <c r="FWA31" s="197"/>
      <c r="FWB31" s="197"/>
      <c r="FWC31" s="197"/>
      <c r="FWD31" s="197"/>
      <c r="FWE31" s="197"/>
      <c r="FWF31" s="197"/>
      <c r="FWG31" s="197"/>
      <c r="FWH31" s="197"/>
      <c r="FWI31" s="197"/>
      <c r="FWJ31" s="197"/>
      <c r="FWK31" s="197"/>
      <c r="FWL31" s="197"/>
      <c r="FWM31" s="197"/>
      <c r="FWN31" s="197"/>
      <c r="FWO31" s="197"/>
      <c r="FWP31" s="197"/>
      <c r="FWQ31" s="197"/>
      <c r="FWR31" s="197"/>
      <c r="FWS31" s="197"/>
      <c r="FWT31" s="197"/>
      <c r="FWU31" s="197"/>
      <c r="FWV31" s="197"/>
      <c r="FWW31" s="197"/>
      <c r="FWX31" s="197"/>
      <c r="FWY31" s="197"/>
      <c r="FWZ31" s="197"/>
      <c r="FXA31" s="197"/>
      <c r="FXB31" s="197"/>
      <c r="FXC31" s="197"/>
      <c r="FXD31" s="197"/>
      <c r="FXE31" s="197"/>
      <c r="FXF31" s="197"/>
      <c r="FXG31" s="197"/>
      <c r="FXH31" s="197"/>
      <c r="FXI31" s="197"/>
      <c r="FXJ31" s="197"/>
      <c r="FXK31" s="197"/>
      <c r="FXL31" s="197"/>
      <c r="FXM31" s="197"/>
      <c r="FXN31" s="197"/>
      <c r="FXO31" s="197"/>
      <c r="FXP31" s="197"/>
      <c r="FXQ31" s="197"/>
      <c r="FXR31" s="197"/>
      <c r="FXS31" s="197"/>
      <c r="FXT31" s="197"/>
      <c r="FXU31" s="197"/>
      <c r="FXV31" s="197"/>
      <c r="FXW31" s="197"/>
      <c r="FXX31" s="197"/>
      <c r="FXY31" s="197"/>
      <c r="FXZ31" s="197"/>
      <c r="FYA31" s="197"/>
      <c r="FYB31" s="197"/>
      <c r="FYC31" s="197"/>
      <c r="FYD31" s="197"/>
      <c r="FYE31" s="197"/>
      <c r="FYF31" s="197"/>
      <c r="FYG31" s="197"/>
      <c r="FYH31" s="197"/>
      <c r="FYI31" s="197"/>
      <c r="FYJ31" s="197"/>
      <c r="FYK31" s="197"/>
      <c r="FYL31" s="197"/>
      <c r="FYM31" s="197"/>
      <c r="FYN31" s="197"/>
      <c r="FYO31" s="197"/>
      <c r="FYP31" s="197"/>
      <c r="FYQ31" s="197"/>
      <c r="FYR31" s="197"/>
      <c r="FYS31" s="197"/>
      <c r="FYT31" s="197"/>
      <c r="FYU31" s="197"/>
      <c r="FYV31" s="197"/>
      <c r="FYW31" s="197"/>
      <c r="FYX31" s="197"/>
      <c r="FYY31" s="197"/>
      <c r="FYZ31" s="197"/>
      <c r="FZA31" s="197"/>
      <c r="FZB31" s="197"/>
      <c r="FZC31" s="197"/>
      <c r="FZD31" s="197"/>
      <c r="FZE31" s="197"/>
      <c r="FZF31" s="197"/>
      <c r="FZG31" s="197"/>
      <c r="FZH31" s="197"/>
      <c r="FZI31" s="197"/>
      <c r="FZJ31" s="197"/>
      <c r="FZK31" s="197"/>
      <c r="FZL31" s="197"/>
      <c r="FZM31" s="197"/>
      <c r="FZN31" s="197"/>
      <c r="FZO31" s="197"/>
      <c r="FZP31" s="197"/>
      <c r="FZQ31" s="197"/>
      <c r="FZR31" s="197"/>
      <c r="FZS31" s="197"/>
      <c r="FZT31" s="197"/>
      <c r="FZU31" s="197"/>
      <c r="FZV31" s="197"/>
      <c r="FZW31" s="197"/>
      <c r="FZX31" s="197"/>
      <c r="FZY31" s="197"/>
      <c r="FZZ31" s="197"/>
      <c r="GAA31" s="197"/>
      <c r="GAB31" s="197"/>
      <c r="GAC31" s="197"/>
      <c r="GAD31" s="197"/>
      <c r="GAE31" s="197"/>
      <c r="GAF31" s="197"/>
      <c r="GAG31" s="197"/>
      <c r="GAH31" s="197"/>
      <c r="GAI31" s="197"/>
      <c r="GAJ31" s="197"/>
      <c r="GAK31" s="197"/>
      <c r="GAL31" s="197"/>
      <c r="GAM31" s="197"/>
      <c r="GAN31" s="197"/>
      <c r="GAO31" s="197"/>
      <c r="GAP31" s="197"/>
      <c r="GAQ31" s="197"/>
      <c r="GAR31" s="197"/>
      <c r="GAS31" s="197"/>
      <c r="GAT31" s="197"/>
      <c r="GAU31" s="197"/>
      <c r="GAV31" s="197"/>
      <c r="GAW31" s="197"/>
      <c r="GAX31" s="197"/>
      <c r="GAY31" s="197"/>
      <c r="GAZ31" s="197"/>
      <c r="GBA31" s="197"/>
      <c r="GBB31" s="197"/>
      <c r="GBC31" s="197"/>
      <c r="GBD31" s="197"/>
      <c r="GBE31" s="197"/>
      <c r="GBF31" s="197"/>
      <c r="GBG31" s="197"/>
      <c r="GBH31" s="197"/>
      <c r="GBI31" s="197"/>
      <c r="GBJ31" s="197"/>
      <c r="GBK31" s="197"/>
      <c r="GBL31" s="197"/>
      <c r="GBM31" s="197"/>
      <c r="GBN31" s="197"/>
      <c r="GBO31" s="197"/>
      <c r="GBP31" s="197"/>
      <c r="GBQ31" s="197"/>
      <c r="GBR31" s="197"/>
      <c r="GBS31" s="197"/>
      <c r="GBT31" s="197"/>
      <c r="GBU31" s="197"/>
      <c r="GBV31" s="197"/>
      <c r="GBW31" s="197"/>
      <c r="GBX31" s="197"/>
      <c r="GBY31" s="197"/>
      <c r="GBZ31" s="197"/>
      <c r="GCA31" s="197"/>
      <c r="GCB31" s="197"/>
      <c r="GCC31" s="197"/>
      <c r="GCD31" s="197"/>
      <c r="GCE31" s="197"/>
      <c r="GCF31" s="197"/>
      <c r="GCG31" s="197"/>
      <c r="GCH31" s="197"/>
      <c r="GCI31" s="197"/>
      <c r="GCJ31" s="197"/>
      <c r="GCK31" s="197"/>
      <c r="GCL31" s="197"/>
      <c r="GCM31" s="197"/>
      <c r="GCN31" s="197"/>
      <c r="GCO31" s="197"/>
      <c r="GCP31" s="197"/>
      <c r="GCQ31" s="197"/>
      <c r="GCR31" s="197"/>
      <c r="GCS31" s="197"/>
      <c r="GCT31" s="197"/>
      <c r="GCU31" s="197"/>
      <c r="GCV31" s="197"/>
      <c r="GCW31" s="197"/>
      <c r="GCX31" s="197"/>
      <c r="GCY31" s="197"/>
      <c r="GCZ31" s="197"/>
      <c r="GDA31" s="197"/>
      <c r="GDB31" s="197"/>
      <c r="GDC31" s="197"/>
      <c r="GDD31" s="197"/>
      <c r="GDE31" s="197"/>
      <c r="GDF31" s="197"/>
      <c r="GDG31" s="197"/>
      <c r="GDH31" s="197"/>
      <c r="GDI31" s="197"/>
      <c r="GDJ31" s="197"/>
      <c r="GDK31" s="197"/>
      <c r="GDL31" s="197"/>
      <c r="GDM31" s="197"/>
      <c r="GDN31" s="197"/>
      <c r="GDO31" s="197"/>
      <c r="GDP31" s="197"/>
      <c r="GDQ31" s="197"/>
      <c r="GDR31" s="197"/>
      <c r="GDS31" s="197"/>
      <c r="GDT31" s="197"/>
      <c r="GDU31" s="197"/>
      <c r="GDV31" s="197"/>
      <c r="GDW31" s="197"/>
      <c r="GDX31" s="197"/>
      <c r="GDY31" s="197"/>
      <c r="GDZ31" s="197"/>
      <c r="GEA31" s="197"/>
      <c r="GEB31" s="197"/>
      <c r="GEC31" s="197"/>
      <c r="GED31" s="197"/>
      <c r="GEE31" s="197"/>
      <c r="GEF31" s="197"/>
      <c r="GEG31" s="197"/>
      <c r="GEH31" s="197"/>
      <c r="GEI31" s="197"/>
      <c r="GEJ31" s="197"/>
      <c r="GEK31" s="197"/>
      <c r="GEL31" s="197"/>
      <c r="GEM31" s="197"/>
      <c r="GEN31" s="197"/>
      <c r="GEO31" s="197"/>
      <c r="GEP31" s="197"/>
      <c r="GEQ31" s="197"/>
      <c r="GER31" s="197"/>
      <c r="GES31" s="197"/>
      <c r="GET31" s="197"/>
      <c r="GEU31" s="197"/>
      <c r="GEV31" s="197"/>
      <c r="GEW31" s="197"/>
      <c r="GEX31" s="197"/>
      <c r="GEY31" s="197"/>
      <c r="GEZ31" s="197"/>
      <c r="GFA31" s="197"/>
      <c r="GFB31" s="197"/>
      <c r="GFC31" s="197"/>
      <c r="GFD31" s="197"/>
      <c r="GFE31" s="197"/>
      <c r="GFF31" s="197"/>
      <c r="GFG31" s="197"/>
      <c r="GFH31" s="197"/>
      <c r="GFI31" s="197"/>
      <c r="GFJ31" s="197"/>
      <c r="GFK31" s="197"/>
      <c r="GFL31" s="197"/>
      <c r="GFM31" s="197"/>
      <c r="GFN31" s="197"/>
      <c r="GFO31" s="197"/>
      <c r="GFP31" s="197"/>
      <c r="GFQ31" s="197"/>
      <c r="GFR31" s="197"/>
      <c r="GFS31" s="197"/>
      <c r="GFT31" s="197"/>
      <c r="GFU31" s="197"/>
      <c r="GFV31" s="197"/>
      <c r="GFW31" s="197"/>
      <c r="GFX31" s="197"/>
      <c r="GFY31" s="197"/>
      <c r="GFZ31" s="197"/>
      <c r="GGA31" s="197"/>
      <c r="GGB31" s="197"/>
      <c r="GGC31" s="197"/>
      <c r="GGD31" s="197"/>
      <c r="GGE31" s="197"/>
      <c r="GGF31" s="197"/>
      <c r="GGG31" s="197"/>
      <c r="GGH31" s="197"/>
      <c r="GGI31" s="197"/>
      <c r="GGJ31" s="197"/>
      <c r="GGK31" s="197"/>
      <c r="GGL31" s="197"/>
      <c r="GGM31" s="197"/>
      <c r="GGN31" s="197"/>
      <c r="GGO31" s="197"/>
      <c r="GGP31" s="197"/>
      <c r="GGQ31" s="197"/>
      <c r="GGR31" s="197"/>
      <c r="GGS31" s="197"/>
      <c r="GGT31" s="197"/>
      <c r="GGU31" s="197"/>
      <c r="GGV31" s="197"/>
      <c r="GGW31" s="197"/>
      <c r="GGX31" s="197"/>
      <c r="GGY31" s="197"/>
      <c r="GGZ31" s="197"/>
      <c r="GHA31" s="197"/>
      <c r="GHB31" s="197"/>
      <c r="GHC31" s="197"/>
      <c r="GHD31" s="197"/>
      <c r="GHE31" s="197"/>
      <c r="GHF31" s="197"/>
      <c r="GHG31" s="197"/>
      <c r="GHH31" s="197"/>
      <c r="GHI31" s="197"/>
      <c r="GHJ31" s="197"/>
      <c r="GHK31" s="197"/>
      <c r="GHL31" s="197"/>
      <c r="GHM31" s="197"/>
      <c r="GHN31" s="197"/>
      <c r="GHO31" s="197"/>
      <c r="GHP31" s="197"/>
      <c r="GHQ31" s="197"/>
      <c r="GHR31" s="197"/>
      <c r="GHS31" s="197"/>
      <c r="GHT31" s="197"/>
      <c r="GHU31" s="197"/>
      <c r="GHV31" s="197"/>
      <c r="GHW31" s="197"/>
      <c r="GHX31" s="197"/>
      <c r="GHY31" s="197"/>
      <c r="GHZ31" s="197"/>
      <c r="GIA31" s="197"/>
      <c r="GIB31" s="197"/>
      <c r="GIC31" s="197"/>
      <c r="GID31" s="197"/>
      <c r="GIE31" s="197"/>
      <c r="GIF31" s="197"/>
      <c r="GIG31" s="197"/>
      <c r="GIH31" s="197"/>
      <c r="GII31" s="197"/>
      <c r="GIJ31" s="197"/>
      <c r="GIK31" s="197"/>
      <c r="GIL31" s="197"/>
      <c r="GIM31" s="197"/>
      <c r="GIN31" s="197"/>
      <c r="GIO31" s="197"/>
      <c r="GIP31" s="197"/>
      <c r="GIQ31" s="197"/>
      <c r="GIR31" s="197"/>
      <c r="GIS31" s="197"/>
      <c r="GIT31" s="197"/>
      <c r="GIU31" s="197"/>
      <c r="GIV31" s="197"/>
      <c r="GIW31" s="197"/>
      <c r="GIX31" s="197"/>
      <c r="GIY31" s="197"/>
      <c r="GIZ31" s="197"/>
      <c r="GJA31" s="197"/>
      <c r="GJB31" s="197"/>
      <c r="GJC31" s="197"/>
      <c r="GJD31" s="197"/>
      <c r="GJE31" s="197"/>
      <c r="GJF31" s="197"/>
      <c r="GJG31" s="197"/>
      <c r="GJH31" s="197"/>
      <c r="GJI31" s="197"/>
      <c r="GJJ31" s="197"/>
      <c r="GJK31" s="197"/>
      <c r="GJL31" s="197"/>
      <c r="GJM31" s="197"/>
      <c r="GJN31" s="197"/>
      <c r="GJO31" s="197"/>
      <c r="GJP31" s="197"/>
      <c r="GJQ31" s="197"/>
      <c r="GJR31" s="197"/>
      <c r="GJS31" s="197"/>
      <c r="GJT31" s="197"/>
      <c r="GJU31" s="197"/>
      <c r="GJV31" s="197"/>
      <c r="GJW31" s="197"/>
      <c r="GJX31" s="197"/>
      <c r="GJY31" s="197"/>
      <c r="GJZ31" s="197"/>
      <c r="GKA31" s="197"/>
      <c r="GKB31" s="197"/>
      <c r="GKC31" s="197"/>
      <c r="GKD31" s="197"/>
      <c r="GKE31" s="197"/>
      <c r="GKF31" s="197"/>
      <c r="GKG31" s="197"/>
      <c r="GKH31" s="197"/>
      <c r="GKI31" s="197"/>
      <c r="GKJ31" s="197"/>
      <c r="GKK31" s="197"/>
      <c r="GKL31" s="197"/>
      <c r="GKM31" s="197"/>
      <c r="GKN31" s="197"/>
      <c r="GKO31" s="197"/>
      <c r="GKP31" s="197"/>
      <c r="GKQ31" s="197"/>
      <c r="GKR31" s="197"/>
      <c r="GKS31" s="197"/>
      <c r="GKT31" s="197"/>
      <c r="GKU31" s="197"/>
      <c r="GKV31" s="197"/>
      <c r="GKW31" s="197"/>
      <c r="GKX31" s="197"/>
      <c r="GKY31" s="197"/>
      <c r="GKZ31" s="197"/>
      <c r="GLA31" s="197"/>
      <c r="GLB31" s="197"/>
      <c r="GLC31" s="197"/>
      <c r="GLD31" s="197"/>
      <c r="GLE31" s="197"/>
      <c r="GLF31" s="197"/>
      <c r="GLG31" s="197"/>
      <c r="GLH31" s="197"/>
      <c r="GLI31" s="197"/>
      <c r="GLJ31" s="197"/>
      <c r="GLK31" s="197"/>
      <c r="GLL31" s="197"/>
      <c r="GLM31" s="197"/>
      <c r="GLN31" s="197"/>
      <c r="GLO31" s="197"/>
      <c r="GLP31" s="197"/>
      <c r="GLQ31" s="197"/>
      <c r="GLR31" s="197"/>
      <c r="GLS31" s="197"/>
      <c r="GLT31" s="197"/>
      <c r="GLU31" s="197"/>
      <c r="GLV31" s="197"/>
      <c r="GLW31" s="197"/>
      <c r="GLX31" s="197"/>
      <c r="GLY31" s="197"/>
      <c r="GLZ31" s="197"/>
      <c r="GMA31" s="197"/>
      <c r="GMB31" s="197"/>
      <c r="GMC31" s="197"/>
      <c r="GMD31" s="197"/>
      <c r="GME31" s="197"/>
      <c r="GMF31" s="197"/>
      <c r="GMG31" s="197"/>
      <c r="GMH31" s="197"/>
      <c r="GMI31" s="197"/>
      <c r="GMJ31" s="197"/>
      <c r="GMK31" s="197"/>
      <c r="GML31" s="197"/>
      <c r="GMM31" s="197"/>
      <c r="GMN31" s="197"/>
      <c r="GMO31" s="197"/>
      <c r="GMP31" s="197"/>
      <c r="GMQ31" s="197"/>
      <c r="GMR31" s="197"/>
      <c r="GMS31" s="197"/>
      <c r="GMT31" s="197"/>
      <c r="GMU31" s="197"/>
      <c r="GMV31" s="197"/>
      <c r="GMW31" s="197"/>
      <c r="GMX31" s="197"/>
      <c r="GMY31" s="197"/>
      <c r="GMZ31" s="197"/>
      <c r="GNA31" s="197"/>
      <c r="GNB31" s="197"/>
      <c r="GNC31" s="197"/>
      <c r="GND31" s="197"/>
      <c r="GNE31" s="197"/>
      <c r="GNF31" s="197"/>
      <c r="GNG31" s="197"/>
      <c r="GNH31" s="197"/>
      <c r="GNI31" s="197"/>
      <c r="GNJ31" s="197"/>
      <c r="GNK31" s="197"/>
      <c r="GNL31" s="197"/>
      <c r="GNM31" s="197"/>
      <c r="GNN31" s="197"/>
      <c r="GNO31" s="197"/>
      <c r="GNP31" s="197"/>
      <c r="GNQ31" s="197"/>
      <c r="GNR31" s="197"/>
      <c r="GNS31" s="197"/>
      <c r="GNT31" s="197"/>
      <c r="GNU31" s="197"/>
      <c r="GNV31" s="197"/>
      <c r="GNW31" s="197"/>
      <c r="GNX31" s="197"/>
      <c r="GNY31" s="197"/>
      <c r="GNZ31" s="197"/>
      <c r="GOA31" s="197"/>
      <c r="GOB31" s="197"/>
      <c r="GOC31" s="197"/>
      <c r="GOD31" s="197"/>
      <c r="GOE31" s="197"/>
      <c r="GOF31" s="197"/>
      <c r="GOG31" s="197"/>
      <c r="GOH31" s="197"/>
      <c r="GOI31" s="197"/>
      <c r="GOJ31" s="197"/>
      <c r="GOK31" s="197"/>
      <c r="GOL31" s="197"/>
      <c r="GOM31" s="197"/>
      <c r="GON31" s="197"/>
      <c r="GOO31" s="197"/>
      <c r="GOP31" s="197"/>
      <c r="GOQ31" s="197"/>
      <c r="GOR31" s="197"/>
      <c r="GOS31" s="197"/>
      <c r="GOT31" s="197"/>
      <c r="GOU31" s="197"/>
      <c r="GOV31" s="197"/>
      <c r="GOW31" s="197"/>
      <c r="GOX31" s="197"/>
      <c r="GOY31" s="197"/>
      <c r="GOZ31" s="197"/>
      <c r="GPA31" s="197"/>
      <c r="GPB31" s="197"/>
      <c r="GPC31" s="197"/>
      <c r="GPD31" s="197"/>
      <c r="GPE31" s="197"/>
      <c r="GPF31" s="197"/>
      <c r="GPG31" s="197"/>
      <c r="GPH31" s="197"/>
      <c r="GPI31" s="197"/>
      <c r="GPJ31" s="197"/>
      <c r="GPK31" s="197"/>
      <c r="GPL31" s="197"/>
      <c r="GPM31" s="197"/>
      <c r="GPN31" s="197"/>
      <c r="GPO31" s="197"/>
      <c r="GPP31" s="197"/>
      <c r="GPQ31" s="197"/>
      <c r="GPR31" s="197"/>
      <c r="GPS31" s="197"/>
      <c r="GPT31" s="197"/>
      <c r="GPU31" s="197"/>
      <c r="GPV31" s="197"/>
      <c r="GPW31" s="197"/>
      <c r="GPX31" s="197"/>
      <c r="GPY31" s="197"/>
      <c r="GPZ31" s="197"/>
      <c r="GQA31" s="197"/>
      <c r="GQB31" s="197"/>
      <c r="GQC31" s="197"/>
      <c r="GQD31" s="197"/>
      <c r="GQE31" s="197"/>
      <c r="GQF31" s="197"/>
      <c r="GQG31" s="197"/>
      <c r="GQH31" s="197"/>
      <c r="GQI31" s="197"/>
      <c r="GQJ31" s="197"/>
      <c r="GQK31" s="197"/>
      <c r="GQL31" s="197"/>
      <c r="GQM31" s="197"/>
      <c r="GQN31" s="197"/>
      <c r="GQO31" s="197"/>
      <c r="GQP31" s="197"/>
      <c r="GQQ31" s="197"/>
      <c r="GQR31" s="197"/>
      <c r="GQS31" s="197"/>
      <c r="GQT31" s="197"/>
      <c r="GQU31" s="197"/>
      <c r="GQV31" s="197"/>
      <c r="GQW31" s="197"/>
      <c r="GQX31" s="197"/>
      <c r="GQY31" s="197"/>
      <c r="GQZ31" s="197"/>
      <c r="GRA31" s="197"/>
      <c r="GRB31" s="197"/>
      <c r="GRC31" s="197"/>
      <c r="GRD31" s="197"/>
      <c r="GRE31" s="197"/>
      <c r="GRF31" s="197"/>
      <c r="GRG31" s="197"/>
      <c r="GRH31" s="197"/>
      <c r="GRI31" s="197"/>
      <c r="GRJ31" s="197"/>
      <c r="GRK31" s="197"/>
      <c r="GRL31" s="197"/>
      <c r="GRM31" s="197"/>
      <c r="GRN31" s="197"/>
      <c r="GRO31" s="197"/>
      <c r="GRP31" s="197"/>
      <c r="GRQ31" s="197"/>
      <c r="GRR31" s="197"/>
      <c r="GRS31" s="197"/>
      <c r="GRT31" s="197"/>
      <c r="GRU31" s="197"/>
      <c r="GRV31" s="197"/>
      <c r="GRW31" s="197"/>
      <c r="GRX31" s="197"/>
      <c r="GRY31" s="197"/>
      <c r="GRZ31" s="197"/>
      <c r="GSA31" s="197"/>
      <c r="GSB31" s="197"/>
      <c r="GSC31" s="197"/>
      <c r="GSD31" s="197"/>
      <c r="GSE31" s="197"/>
      <c r="GSF31" s="197"/>
      <c r="GSG31" s="197"/>
      <c r="GSH31" s="197"/>
      <c r="GSI31" s="197"/>
      <c r="GSJ31" s="197"/>
      <c r="GSK31" s="197"/>
      <c r="GSL31" s="197"/>
      <c r="GSM31" s="197"/>
      <c r="GSN31" s="197"/>
      <c r="GSO31" s="197"/>
      <c r="GSP31" s="197"/>
      <c r="GSQ31" s="197"/>
      <c r="GSR31" s="197"/>
      <c r="GSS31" s="197"/>
      <c r="GST31" s="197"/>
      <c r="GSU31" s="197"/>
      <c r="GSV31" s="197"/>
      <c r="GSW31" s="197"/>
      <c r="GSX31" s="197"/>
      <c r="GSY31" s="197"/>
      <c r="GSZ31" s="197"/>
      <c r="GTA31" s="197"/>
      <c r="GTB31" s="197"/>
      <c r="GTC31" s="197"/>
      <c r="GTD31" s="197"/>
      <c r="GTE31" s="197"/>
      <c r="GTF31" s="197"/>
      <c r="GTG31" s="197"/>
      <c r="GTH31" s="197"/>
      <c r="GTI31" s="197"/>
      <c r="GTJ31" s="197"/>
      <c r="GTK31" s="197"/>
      <c r="GTL31" s="197"/>
      <c r="GTM31" s="197"/>
      <c r="GTN31" s="197"/>
      <c r="GTO31" s="197"/>
      <c r="GTP31" s="197"/>
      <c r="GTQ31" s="197"/>
      <c r="GTR31" s="197"/>
      <c r="GTS31" s="197"/>
      <c r="GTT31" s="197"/>
      <c r="GTU31" s="197"/>
      <c r="GTV31" s="197"/>
      <c r="GTW31" s="197"/>
      <c r="GTX31" s="197"/>
      <c r="GTY31" s="197"/>
      <c r="GTZ31" s="197"/>
      <c r="GUA31" s="197"/>
      <c r="GUB31" s="197"/>
      <c r="GUC31" s="197"/>
      <c r="GUD31" s="197"/>
      <c r="GUE31" s="197"/>
      <c r="GUF31" s="197"/>
      <c r="GUG31" s="197"/>
      <c r="GUH31" s="197"/>
      <c r="GUI31" s="197"/>
      <c r="GUJ31" s="197"/>
      <c r="GUK31" s="197"/>
      <c r="GUL31" s="197"/>
      <c r="GUM31" s="197"/>
      <c r="GUN31" s="197"/>
      <c r="GUO31" s="197"/>
      <c r="GUP31" s="197"/>
      <c r="GUQ31" s="197"/>
      <c r="GUR31" s="197"/>
      <c r="GUS31" s="197"/>
      <c r="GUT31" s="197"/>
      <c r="GUU31" s="197"/>
      <c r="GUV31" s="197"/>
      <c r="GUW31" s="197"/>
      <c r="GUX31" s="197"/>
      <c r="GUY31" s="197"/>
      <c r="GUZ31" s="197"/>
      <c r="GVA31" s="197"/>
      <c r="GVB31" s="197"/>
      <c r="GVC31" s="197"/>
      <c r="GVD31" s="197"/>
      <c r="GVE31" s="197"/>
      <c r="GVF31" s="197"/>
      <c r="GVG31" s="197"/>
      <c r="GVH31" s="197"/>
      <c r="GVI31" s="197"/>
      <c r="GVJ31" s="197"/>
      <c r="GVK31" s="197"/>
      <c r="GVL31" s="197"/>
      <c r="GVM31" s="197"/>
      <c r="GVN31" s="197"/>
      <c r="GVO31" s="197"/>
      <c r="GVP31" s="197"/>
      <c r="GVQ31" s="197"/>
      <c r="GVR31" s="197"/>
      <c r="GVS31" s="197"/>
      <c r="GVT31" s="197"/>
      <c r="GVU31" s="197"/>
      <c r="GVV31" s="197"/>
      <c r="GVW31" s="197"/>
      <c r="GVX31" s="197"/>
      <c r="GVY31" s="197"/>
      <c r="GVZ31" s="197"/>
      <c r="GWA31" s="197"/>
      <c r="GWB31" s="197"/>
      <c r="GWC31" s="197"/>
      <c r="GWD31" s="197"/>
      <c r="GWE31" s="197"/>
      <c r="GWF31" s="197"/>
      <c r="GWG31" s="197"/>
      <c r="GWH31" s="197"/>
      <c r="GWI31" s="197"/>
      <c r="GWJ31" s="197"/>
      <c r="GWK31" s="197"/>
      <c r="GWL31" s="197"/>
      <c r="GWM31" s="197"/>
      <c r="GWN31" s="197"/>
      <c r="GWO31" s="197"/>
      <c r="GWP31" s="197"/>
      <c r="GWQ31" s="197"/>
      <c r="GWR31" s="197"/>
      <c r="GWS31" s="197"/>
      <c r="GWT31" s="197"/>
      <c r="GWU31" s="197"/>
      <c r="GWV31" s="197"/>
      <c r="GWW31" s="197"/>
      <c r="GWX31" s="197"/>
      <c r="GWY31" s="197"/>
      <c r="GWZ31" s="197"/>
      <c r="GXA31" s="197"/>
      <c r="GXB31" s="197"/>
      <c r="GXC31" s="197"/>
      <c r="GXD31" s="197"/>
      <c r="GXE31" s="197"/>
      <c r="GXF31" s="197"/>
      <c r="GXG31" s="197"/>
      <c r="GXH31" s="197"/>
      <c r="GXI31" s="197"/>
      <c r="GXJ31" s="197"/>
      <c r="GXK31" s="197"/>
      <c r="GXL31" s="197"/>
      <c r="GXM31" s="197"/>
      <c r="GXN31" s="197"/>
      <c r="GXO31" s="197"/>
      <c r="GXP31" s="197"/>
      <c r="GXQ31" s="197"/>
      <c r="GXR31" s="197"/>
      <c r="GXS31" s="197"/>
      <c r="GXT31" s="197"/>
      <c r="GXU31" s="197"/>
      <c r="GXV31" s="197"/>
      <c r="GXW31" s="197"/>
      <c r="GXX31" s="197"/>
      <c r="GXY31" s="197"/>
      <c r="GXZ31" s="197"/>
      <c r="GYA31" s="197"/>
      <c r="GYB31" s="197"/>
      <c r="GYC31" s="197"/>
      <c r="GYD31" s="197"/>
      <c r="GYE31" s="197"/>
      <c r="GYF31" s="197"/>
      <c r="GYG31" s="197"/>
      <c r="GYH31" s="197"/>
      <c r="GYI31" s="197"/>
      <c r="GYJ31" s="197"/>
      <c r="GYK31" s="197"/>
      <c r="GYL31" s="197"/>
      <c r="GYM31" s="197"/>
      <c r="GYN31" s="197"/>
      <c r="GYO31" s="197"/>
      <c r="GYP31" s="197"/>
      <c r="GYQ31" s="197"/>
      <c r="GYR31" s="197"/>
      <c r="GYS31" s="197"/>
      <c r="GYT31" s="197"/>
      <c r="GYU31" s="197"/>
      <c r="GYV31" s="197"/>
      <c r="GYW31" s="197"/>
      <c r="GYX31" s="197"/>
      <c r="GYY31" s="197"/>
      <c r="GYZ31" s="197"/>
      <c r="GZA31" s="197"/>
      <c r="GZB31" s="197"/>
      <c r="GZC31" s="197"/>
      <c r="GZD31" s="197"/>
      <c r="GZE31" s="197"/>
      <c r="GZF31" s="197"/>
      <c r="GZG31" s="197"/>
      <c r="GZH31" s="197"/>
      <c r="GZI31" s="197"/>
      <c r="GZJ31" s="197"/>
      <c r="GZK31" s="197"/>
      <c r="GZL31" s="197"/>
      <c r="GZM31" s="197"/>
      <c r="GZN31" s="197"/>
      <c r="GZO31" s="197"/>
      <c r="GZP31" s="197"/>
      <c r="GZQ31" s="197"/>
      <c r="GZR31" s="197"/>
      <c r="GZS31" s="197"/>
      <c r="GZT31" s="197"/>
      <c r="GZU31" s="197"/>
      <c r="GZV31" s="197"/>
      <c r="GZW31" s="197"/>
      <c r="GZX31" s="197"/>
      <c r="GZY31" s="197"/>
      <c r="GZZ31" s="197"/>
      <c r="HAA31" s="197"/>
      <c r="HAB31" s="197"/>
      <c r="HAC31" s="197"/>
      <c r="HAD31" s="197"/>
      <c r="HAE31" s="197"/>
      <c r="HAF31" s="197"/>
      <c r="HAG31" s="197"/>
      <c r="HAH31" s="197"/>
      <c r="HAI31" s="197"/>
      <c r="HAJ31" s="197"/>
      <c r="HAK31" s="197"/>
      <c r="HAL31" s="197"/>
      <c r="HAM31" s="197"/>
      <c r="HAN31" s="197"/>
      <c r="HAO31" s="197"/>
      <c r="HAP31" s="197"/>
      <c r="HAQ31" s="197"/>
      <c r="HAR31" s="197"/>
      <c r="HAS31" s="197"/>
      <c r="HAT31" s="197"/>
      <c r="HAU31" s="197"/>
      <c r="HAV31" s="197"/>
      <c r="HAW31" s="197"/>
      <c r="HAX31" s="197"/>
      <c r="HAY31" s="197"/>
      <c r="HAZ31" s="197"/>
      <c r="HBA31" s="197"/>
      <c r="HBB31" s="197"/>
      <c r="HBC31" s="197"/>
      <c r="HBD31" s="197"/>
      <c r="HBE31" s="197"/>
      <c r="HBF31" s="197"/>
      <c r="HBG31" s="197"/>
      <c r="HBH31" s="197"/>
      <c r="HBI31" s="197"/>
      <c r="HBJ31" s="197"/>
      <c r="HBK31" s="197"/>
      <c r="HBL31" s="197"/>
      <c r="HBM31" s="197"/>
      <c r="HBN31" s="197"/>
      <c r="HBO31" s="197"/>
      <c r="HBP31" s="197"/>
      <c r="HBQ31" s="197"/>
      <c r="HBR31" s="197"/>
      <c r="HBS31" s="197"/>
      <c r="HBT31" s="197"/>
      <c r="HBU31" s="197"/>
      <c r="HBV31" s="197"/>
      <c r="HBW31" s="197"/>
      <c r="HBX31" s="197"/>
      <c r="HBY31" s="197"/>
      <c r="HBZ31" s="197"/>
      <c r="HCA31" s="197"/>
      <c r="HCB31" s="197"/>
      <c r="HCC31" s="197"/>
      <c r="HCD31" s="197"/>
      <c r="HCE31" s="197"/>
      <c r="HCF31" s="197"/>
      <c r="HCG31" s="197"/>
      <c r="HCH31" s="197"/>
      <c r="HCI31" s="197"/>
      <c r="HCJ31" s="197"/>
      <c r="HCK31" s="197"/>
      <c r="HCL31" s="197"/>
      <c r="HCM31" s="197"/>
      <c r="HCN31" s="197"/>
      <c r="HCO31" s="197"/>
      <c r="HCP31" s="197"/>
      <c r="HCQ31" s="197"/>
      <c r="HCR31" s="197"/>
      <c r="HCS31" s="197"/>
      <c r="HCT31" s="197"/>
      <c r="HCU31" s="197"/>
      <c r="HCV31" s="197"/>
      <c r="HCW31" s="197"/>
      <c r="HCX31" s="197"/>
      <c r="HCY31" s="197"/>
      <c r="HCZ31" s="197"/>
      <c r="HDA31" s="197"/>
      <c r="HDB31" s="197"/>
      <c r="HDC31" s="197"/>
      <c r="HDD31" s="197"/>
      <c r="HDE31" s="197"/>
      <c r="HDF31" s="197"/>
      <c r="HDG31" s="197"/>
      <c r="HDH31" s="197"/>
      <c r="HDI31" s="197"/>
      <c r="HDJ31" s="197"/>
      <c r="HDK31" s="197"/>
      <c r="HDL31" s="197"/>
      <c r="HDM31" s="197"/>
      <c r="HDN31" s="197"/>
      <c r="HDO31" s="197"/>
      <c r="HDP31" s="197"/>
      <c r="HDQ31" s="197"/>
      <c r="HDR31" s="197"/>
      <c r="HDS31" s="197"/>
      <c r="HDT31" s="197"/>
      <c r="HDU31" s="197"/>
      <c r="HDV31" s="197"/>
      <c r="HDW31" s="197"/>
      <c r="HDX31" s="197"/>
      <c r="HDY31" s="197"/>
      <c r="HDZ31" s="197"/>
      <c r="HEA31" s="197"/>
      <c r="HEB31" s="197"/>
      <c r="HEC31" s="197"/>
      <c r="HED31" s="197"/>
      <c r="HEE31" s="197"/>
      <c r="HEF31" s="197"/>
      <c r="HEG31" s="197"/>
      <c r="HEH31" s="197"/>
      <c r="HEI31" s="197"/>
      <c r="HEJ31" s="197"/>
      <c r="HEK31" s="197"/>
      <c r="HEL31" s="197"/>
      <c r="HEM31" s="197"/>
      <c r="HEN31" s="197"/>
      <c r="HEO31" s="197"/>
      <c r="HEP31" s="197"/>
      <c r="HEQ31" s="197"/>
      <c r="HER31" s="197"/>
      <c r="HES31" s="197"/>
      <c r="HET31" s="197"/>
      <c r="HEU31" s="197"/>
      <c r="HEV31" s="197"/>
      <c r="HEW31" s="197"/>
      <c r="HEX31" s="197"/>
      <c r="HEY31" s="197"/>
      <c r="HEZ31" s="197"/>
      <c r="HFA31" s="197"/>
      <c r="HFB31" s="197"/>
      <c r="HFC31" s="197"/>
      <c r="HFD31" s="197"/>
      <c r="HFE31" s="197"/>
      <c r="HFF31" s="197"/>
      <c r="HFG31" s="197"/>
      <c r="HFH31" s="197"/>
      <c r="HFI31" s="197"/>
      <c r="HFJ31" s="197"/>
      <c r="HFK31" s="197"/>
      <c r="HFL31" s="197"/>
      <c r="HFM31" s="197"/>
      <c r="HFN31" s="197"/>
      <c r="HFO31" s="197"/>
      <c r="HFP31" s="197"/>
      <c r="HFQ31" s="197"/>
      <c r="HFR31" s="197"/>
      <c r="HFS31" s="197"/>
      <c r="HFT31" s="197"/>
      <c r="HFU31" s="197"/>
      <c r="HFV31" s="197"/>
      <c r="HFW31" s="197"/>
      <c r="HFX31" s="197"/>
      <c r="HFY31" s="197"/>
      <c r="HFZ31" s="197"/>
      <c r="HGA31" s="197"/>
      <c r="HGB31" s="197"/>
      <c r="HGC31" s="197"/>
      <c r="HGD31" s="197"/>
      <c r="HGE31" s="197"/>
      <c r="HGF31" s="197"/>
      <c r="HGG31" s="197"/>
      <c r="HGH31" s="197"/>
      <c r="HGI31" s="197"/>
      <c r="HGJ31" s="197"/>
      <c r="HGK31" s="197"/>
      <c r="HGL31" s="197"/>
      <c r="HGM31" s="197"/>
      <c r="HGN31" s="197"/>
      <c r="HGO31" s="197"/>
      <c r="HGP31" s="197"/>
      <c r="HGQ31" s="197"/>
      <c r="HGR31" s="197"/>
      <c r="HGS31" s="197"/>
      <c r="HGT31" s="197"/>
      <c r="HGU31" s="197"/>
      <c r="HGV31" s="197"/>
      <c r="HGW31" s="197"/>
      <c r="HGX31" s="197"/>
      <c r="HGY31" s="197"/>
      <c r="HGZ31" s="197"/>
      <c r="HHA31" s="197"/>
      <c r="HHB31" s="197"/>
      <c r="HHC31" s="197"/>
      <c r="HHD31" s="197"/>
      <c r="HHE31" s="197"/>
      <c r="HHF31" s="197"/>
      <c r="HHG31" s="197"/>
      <c r="HHH31" s="197"/>
      <c r="HHI31" s="197"/>
      <c r="HHJ31" s="197"/>
      <c r="HHK31" s="197"/>
      <c r="HHL31" s="197"/>
      <c r="HHM31" s="197"/>
      <c r="HHN31" s="197"/>
      <c r="HHO31" s="197"/>
      <c r="HHP31" s="197"/>
      <c r="HHQ31" s="197"/>
      <c r="HHR31" s="197"/>
      <c r="HHS31" s="197"/>
      <c r="HHT31" s="197"/>
      <c r="HHU31" s="197"/>
      <c r="HHV31" s="197"/>
      <c r="HHW31" s="197"/>
      <c r="HHX31" s="197"/>
      <c r="HHY31" s="197"/>
      <c r="HHZ31" s="197"/>
      <c r="HIA31" s="197"/>
      <c r="HIB31" s="197"/>
      <c r="HIC31" s="197"/>
      <c r="HID31" s="197"/>
      <c r="HIE31" s="197"/>
      <c r="HIF31" s="197"/>
      <c r="HIG31" s="197"/>
      <c r="HIH31" s="197"/>
      <c r="HII31" s="197"/>
      <c r="HIJ31" s="197"/>
      <c r="HIK31" s="197"/>
      <c r="HIL31" s="197"/>
      <c r="HIM31" s="197"/>
      <c r="HIN31" s="197"/>
      <c r="HIO31" s="197"/>
      <c r="HIP31" s="197"/>
      <c r="HIQ31" s="197"/>
      <c r="HIR31" s="197"/>
      <c r="HIS31" s="197"/>
      <c r="HIT31" s="197"/>
      <c r="HIU31" s="197"/>
      <c r="HIV31" s="197"/>
      <c r="HIW31" s="197"/>
      <c r="HIX31" s="197"/>
      <c r="HIY31" s="197"/>
      <c r="HIZ31" s="197"/>
      <c r="HJA31" s="197"/>
      <c r="HJB31" s="197"/>
      <c r="HJC31" s="197"/>
      <c r="HJD31" s="197"/>
      <c r="HJE31" s="197"/>
      <c r="HJF31" s="197"/>
      <c r="HJG31" s="197"/>
      <c r="HJH31" s="197"/>
      <c r="HJI31" s="197"/>
      <c r="HJJ31" s="197"/>
      <c r="HJK31" s="197"/>
      <c r="HJL31" s="197"/>
      <c r="HJM31" s="197"/>
      <c r="HJN31" s="197"/>
      <c r="HJO31" s="197"/>
      <c r="HJP31" s="197"/>
      <c r="HJQ31" s="197"/>
      <c r="HJR31" s="197"/>
      <c r="HJS31" s="197"/>
      <c r="HJT31" s="197"/>
      <c r="HJU31" s="197"/>
      <c r="HJV31" s="197"/>
      <c r="HJW31" s="197"/>
      <c r="HJX31" s="197"/>
      <c r="HJY31" s="197"/>
      <c r="HJZ31" s="197"/>
      <c r="HKA31" s="197"/>
      <c r="HKB31" s="197"/>
      <c r="HKC31" s="197"/>
      <c r="HKD31" s="197"/>
      <c r="HKE31" s="197"/>
      <c r="HKF31" s="197"/>
      <c r="HKG31" s="197"/>
      <c r="HKH31" s="197"/>
      <c r="HKI31" s="197"/>
      <c r="HKJ31" s="197"/>
      <c r="HKK31" s="197"/>
      <c r="HKL31" s="197"/>
      <c r="HKM31" s="197"/>
      <c r="HKN31" s="197"/>
      <c r="HKO31" s="197"/>
      <c r="HKP31" s="197"/>
      <c r="HKQ31" s="197"/>
      <c r="HKR31" s="197"/>
      <c r="HKS31" s="197"/>
      <c r="HKT31" s="197"/>
      <c r="HKU31" s="197"/>
      <c r="HKV31" s="197"/>
      <c r="HKW31" s="197"/>
      <c r="HKX31" s="197"/>
      <c r="HKY31" s="197"/>
      <c r="HKZ31" s="197"/>
      <c r="HLA31" s="197"/>
      <c r="HLB31" s="197"/>
      <c r="HLC31" s="197"/>
      <c r="HLD31" s="197"/>
      <c r="HLE31" s="197"/>
      <c r="HLF31" s="197"/>
      <c r="HLG31" s="197"/>
      <c r="HLH31" s="197"/>
      <c r="HLI31" s="197"/>
      <c r="HLJ31" s="197"/>
      <c r="HLK31" s="197"/>
      <c r="HLL31" s="197"/>
      <c r="HLM31" s="197"/>
      <c r="HLN31" s="197"/>
      <c r="HLO31" s="197"/>
      <c r="HLP31" s="197"/>
      <c r="HLQ31" s="197"/>
      <c r="HLR31" s="197"/>
      <c r="HLS31" s="197"/>
      <c r="HLT31" s="197"/>
      <c r="HLU31" s="197"/>
      <c r="HLV31" s="197"/>
      <c r="HLW31" s="197"/>
      <c r="HLX31" s="197"/>
      <c r="HLY31" s="197"/>
      <c r="HLZ31" s="197"/>
      <c r="HMA31" s="197"/>
      <c r="HMB31" s="197"/>
      <c r="HMC31" s="197"/>
      <c r="HMD31" s="197"/>
      <c r="HME31" s="197"/>
      <c r="HMF31" s="197"/>
      <c r="HMG31" s="197"/>
      <c r="HMH31" s="197"/>
      <c r="HMI31" s="197"/>
      <c r="HMJ31" s="197"/>
      <c r="HMK31" s="197"/>
      <c r="HML31" s="197"/>
      <c r="HMM31" s="197"/>
      <c r="HMN31" s="197"/>
      <c r="HMO31" s="197"/>
      <c r="HMP31" s="197"/>
      <c r="HMQ31" s="197"/>
      <c r="HMR31" s="197"/>
      <c r="HMS31" s="197"/>
      <c r="HMT31" s="197"/>
      <c r="HMU31" s="197"/>
      <c r="HMV31" s="197"/>
      <c r="HMW31" s="197"/>
      <c r="HMX31" s="197"/>
      <c r="HMY31" s="197"/>
      <c r="HMZ31" s="197"/>
      <c r="HNA31" s="197"/>
      <c r="HNB31" s="197"/>
      <c r="HNC31" s="197"/>
      <c r="HND31" s="197"/>
      <c r="HNE31" s="197"/>
      <c r="HNF31" s="197"/>
      <c r="HNG31" s="197"/>
      <c r="HNH31" s="197"/>
      <c r="HNI31" s="197"/>
      <c r="HNJ31" s="197"/>
      <c r="HNK31" s="197"/>
      <c r="HNL31" s="197"/>
      <c r="HNM31" s="197"/>
      <c r="HNN31" s="197"/>
      <c r="HNO31" s="197"/>
      <c r="HNP31" s="197"/>
      <c r="HNQ31" s="197"/>
      <c r="HNR31" s="197"/>
      <c r="HNS31" s="197"/>
      <c r="HNT31" s="197"/>
      <c r="HNU31" s="197"/>
      <c r="HNV31" s="197"/>
      <c r="HNW31" s="197"/>
      <c r="HNX31" s="197"/>
      <c r="HNY31" s="197"/>
      <c r="HNZ31" s="197"/>
      <c r="HOA31" s="197"/>
      <c r="HOB31" s="197"/>
      <c r="HOC31" s="197"/>
      <c r="HOD31" s="197"/>
      <c r="HOE31" s="197"/>
      <c r="HOF31" s="197"/>
      <c r="HOG31" s="197"/>
      <c r="HOH31" s="197"/>
      <c r="HOI31" s="197"/>
      <c r="HOJ31" s="197"/>
      <c r="HOK31" s="197"/>
      <c r="HOL31" s="197"/>
      <c r="HOM31" s="197"/>
      <c r="HON31" s="197"/>
      <c r="HOO31" s="197"/>
      <c r="HOP31" s="197"/>
      <c r="HOQ31" s="197"/>
      <c r="HOR31" s="197"/>
      <c r="HOS31" s="197"/>
      <c r="HOT31" s="197"/>
      <c r="HOU31" s="197"/>
      <c r="HOV31" s="197"/>
      <c r="HOW31" s="197"/>
      <c r="HOX31" s="197"/>
      <c r="HOY31" s="197"/>
      <c r="HOZ31" s="197"/>
      <c r="HPA31" s="197"/>
      <c r="HPB31" s="197"/>
      <c r="HPC31" s="197"/>
      <c r="HPD31" s="197"/>
      <c r="HPE31" s="197"/>
      <c r="HPF31" s="197"/>
      <c r="HPG31" s="197"/>
      <c r="HPH31" s="197"/>
      <c r="HPI31" s="197"/>
      <c r="HPJ31" s="197"/>
      <c r="HPK31" s="197"/>
      <c r="HPL31" s="197"/>
      <c r="HPM31" s="197"/>
      <c r="HPN31" s="197"/>
      <c r="HPO31" s="197"/>
      <c r="HPP31" s="197"/>
      <c r="HPQ31" s="197"/>
      <c r="HPR31" s="197"/>
      <c r="HPS31" s="197"/>
      <c r="HPT31" s="197"/>
      <c r="HPU31" s="197"/>
      <c r="HPV31" s="197"/>
      <c r="HPW31" s="197"/>
      <c r="HPX31" s="197"/>
      <c r="HPY31" s="197"/>
      <c r="HPZ31" s="197"/>
      <c r="HQA31" s="197"/>
      <c r="HQB31" s="197"/>
      <c r="HQC31" s="197"/>
      <c r="HQD31" s="197"/>
      <c r="HQE31" s="197"/>
      <c r="HQF31" s="197"/>
      <c r="HQG31" s="197"/>
      <c r="HQH31" s="197"/>
      <c r="HQI31" s="197"/>
      <c r="HQJ31" s="197"/>
      <c r="HQK31" s="197"/>
      <c r="HQL31" s="197"/>
      <c r="HQM31" s="197"/>
      <c r="HQN31" s="197"/>
      <c r="HQO31" s="197"/>
      <c r="HQP31" s="197"/>
      <c r="HQQ31" s="197"/>
      <c r="HQR31" s="197"/>
      <c r="HQS31" s="197"/>
      <c r="HQT31" s="197"/>
      <c r="HQU31" s="197"/>
      <c r="HQV31" s="197"/>
      <c r="HQW31" s="197"/>
      <c r="HQX31" s="197"/>
      <c r="HQY31" s="197"/>
      <c r="HQZ31" s="197"/>
      <c r="HRA31" s="197"/>
      <c r="HRB31" s="197"/>
      <c r="HRC31" s="197"/>
      <c r="HRD31" s="197"/>
      <c r="HRE31" s="197"/>
      <c r="HRF31" s="197"/>
      <c r="HRG31" s="197"/>
      <c r="HRH31" s="197"/>
      <c r="HRI31" s="197"/>
      <c r="HRJ31" s="197"/>
      <c r="HRK31" s="197"/>
      <c r="HRL31" s="197"/>
      <c r="HRM31" s="197"/>
      <c r="HRN31" s="197"/>
      <c r="HRO31" s="197"/>
      <c r="HRP31" s="197"/>
      <c r="HRQ31" s="197"/>
      <c r="HRR31" s="197"/>
      <c r="HRS31" s="197"/>
      <c r="HRT31" s="197"/>
      <c r="HRU31" s="197"/>
      <c r="HRV31" s="197"/>
      <c r="HRW31" s="197"/>
      <c r="HRX31" s="197"/>
      <c r="HRY31" s="197"/>
      <c r="HRZ31" s="197"/>
      <c r="HSA31" s="197"/>
      <c r="HSB31" s="197"/>
      <c r="HSC31" s="197"/>
      <c r="HSD31" s="197"/>
      <c r="HSE31" s="197"/>
      <c r="HSF31" s="197"/>
      <c r="HSG31" s="197"/>
      <c r="HSH31" s="197"/>
      <c r="HSI31" s="197"/>
      <c r="HSJ31" s="197"/>
      <c r="HSK31" s="197"/>
      <c r="HSL31" s="197"/>
      <c r="HSM31" s="197"/>
      <c r="HSN31" s="197"/>
      <c r="HSO31" s="197"/>
      <c r="HSP31" s="197"/>
      <c r="HSQ31" s="197"/>
      <c r="HSR31" s="197"/>
      <c r="HSS31" s="197"/>
      <c r="HST31" s="197"/>
      <c r="HSU31" s="197"/>
      <c r="HSV31" s="197"/>
      <c r="HSW31" s="197"/>
      <c r="HSX31" s="197"/>
      <c r="HSY31" s="197"/>
      <c r="HSZ31" s="197"/>
      <c r="HTA31" s="197"/>
      <c r="HTB31" s="197"/>
      <c r="HTC31" s="197"/>
      <c r="HTD31" s="197"/>
      <c r="HTE31" s="197"/>
      <c r="HTF31" s="197"/>
      <c r="HTG31" s="197"/>
      <c r="HTH31" s="197"/>
      <c r="HTI31" s="197"/>
      <c r="HTJ31" s="197"/>
      <c r="HTK31" s="197"/>
      <c r="HTL31" s="197"/>
      <c r="HTM31" s="197"/>
      <c r="HTN31" s="197"/>
      <c r="HTO31" s="197"/>
      <c r="HTP31" s="197"/>
      <c r="HTQ31" s="197"/>
      <c r="HTR31" s="197"/>
      <c r="HTS31" s="197"/>
      <c r="HTT31" s="197"/>
      <c r="HTU31" s="197"/>
      <c r="HTV31" s="197"/>
      <c r="HTW31" s="197"/>
      <c r="HTX31" s="197"/>
      <c r="HTY31" s="197"/>
      <c r="HTZ31" s="197"/>
      <c r="HUA31" s="197"/>
      <c r="HUB31" s="197"/>
      <c r="HUC31" s="197"/>
      <c r="HUD31" s="197"/>
      <c r="HUE31" s="197"/>
      <c r="HUF31" s="197"/>
      <c r="HUG31" s="197"/>
      <c r="HUH31" s="197"/>
      <c r="HUI31" s="197"/>
      <c r="HUJ31" s="197"/>
      <c r="HUK31" s="197"/>
      <c r="HUL31" s="197"/>
      <c r="HUM31" s="197"/>
      <c r="HUN31" s="197"/>
      <c r="HUO31" s="197"/>
      <c r="HUP31" s="197"/>
      <c r="HUQ31" s="197"/>
      <c r="HUR31" s="197"/>
      <c r="HUS31" s="197"/>
      <c r="HUT31" s="197"/>
      <c r="HUU31" s="197"/>
      <c r="HUV31" s="197"/>
      <c r="HUW31" s="197"/>
      <c r="HUX31" s="197"/>
      <c r="HUY31" s="197"/>
      <c r="HUZ31" s="197"/>
      <c r="HVA31" s="197"/>
      <c r="HVB31" s="197"/>
      <c r="HVC31" s="197"/>
      <c r="HVD31" s="197"/>
      <c r="HVE31" s="197"/>
      <c r="HVF31" s="197"/>
      <c r="HVG31" s="197"/>
      <c r="HVH31" s="197"/>
      <c r="HVI31" s="197"/>
      <c r="HVJ31" s="197"/>
      <c r="HVK31" s="197"/>
      <c r="HVL31" s="197"/>
      <c r="HVM31" s="197"/>
      <c r="HVN31" s="197"/>
      <c r="HVO31" s="197"/>
      <c r="HVP31" s="197"/>
      <c r="HVQ31" s="197"/>
      <c r="HVR31" s="197"/>
      <c r="HVS31" s="197"/>
      <c r="HVT31" s="197"/>
      <c r="HVU31" s="197"/>
      <c r="HVV31" s="197"/>
      <c r="HVW31" s="197"/>
      <c r="HVX31" s="197"/>
      <c r="HVY31" s="197"/>
      <c r="HVZ31" s="197"/>
      <c r="HWA31" s="197"/>
      <c r="HWB31" s="197"/>
      <c r="HWC31" s="197"/>
      <c r="HWD31" s="197"/>
      <c r="HWE31" s="197"/>
      <c r="HWF31" s="197"/>
      <c r="HWG31" s="197"/>
      <c r="HWH31" s="197"/>
      <c r="HWI31" s="197"/>
      <c r="HWJ31" s="197"/>
      <c r="HWK31" s="197"/>
      <c r="HWL31" s="197"/>
      <c r="HWM31" s="197"/>
      <c r="HWN31" s="197"/>
      <c r="HWO31" s="197"/>
      <c r="HWP31" s="197"/>
      <c r="HWQ31" s="197"/>
      <c r="HWR31" s="197"/>
      <c r="HWS31" s="197"/>
      <c r="HWT31" s="197"/>
      <c r="HWU31" s="197"/>
      <c r="HWV31" s="197"/>
      <c r="HWW31" s="197"/>
      <c r="HWX31" s="197"/>
      <c r="HWY31" s="197"/>
      <c r="HWZ31" s="197"/>
      <c r="HXA31" s="197"/>
      <c r="HXB31" s="197"/>
      <c r="HXC31" s="197"/>
      <c r="HXD31" s="197"/>
      <c r="HXE31" s="197"/>
      <c r="HXF31" s="197"/>
      <c r="HXG31" s="197"/>
      <c r="HXH31" s="197"/>
      <c r="HXI31" s="197"/>
      <c r="HXJ31" s="197"/>
      <c r="HXK31" s="197"/>
      <c r="HXL31" s="197"/>
      <c r="HXM31" s="197"/>
      <c r="HXN31" s="197"/>
      <c r="HXO31" s="197"/>
      <c r="HXP31" s="197"/>
      <c r="HXQ31" s="197"/>
      <c r="HXR31" s="197"/>
      <c r="HXS31" s="197"/>
      <c r="HXT31" s="197"/>
      <c r="HXU31" s="197"/>
      <c r="HXV31" s="197"/>
      <c r="HXW31" s="197"/>
      <c r="HXX31" s="197"/>
      <c r="HXY31" s="197"/>
      <c r="HXZ31" s="197"/>
      <c r="HYA31" s="197"/>
      <c r="HYB31" s="197"/>
      <c r="HYC31" s="197"/>
      <c r="HYD31" s="197"/>
      <c r="HYE31" s="197"/>
      <c r="HYF31" s="197"/>
      <c r="HYG31" s="197"/>
      <c r="HYH31" s="197"/>
      <c r="HYI31" s="197"/>
      <c r="HYJ31" s="197"/>
      <c r="HYK31" s="197"/>
      <c r="HYL31" s="197"/>
      <c r="HYM31" s="197"/>
      <c r="HYN31" s="197"/>
      <c r="HYO31" s="197"/>
      <c r="HYP31" s="197"/>
      <c r="HYQ31" s="197"/>
      <c r="HYR31" s="197"/>
      <c r="HYS31" s="197"/>
      <c r="HYT31" s="197"/>
      <c r="HYU31" s="197"/>
      <c r="HYV31" s="197"/>
      <c r="HYW31" s="197"/>
      <c r="HYX31" s="197"/>
      <c r="HYY31" s="197"/>
      <c r="HYZ31" s="197"/>
      <c r="HZA31" s="197"/>
      <c r="HZB31" s="197"/>
      <c r="HZC31" s="197"/>
      <c r="HZD31" s="197"/>
      <c r="HZE31" s="197"/>
      <c r="HZF31" s="197"/>
      <c r="HZG31" s="197"/>
      <c r="HZH31" s="197"/>
      <c r="HZI31" s="197"/>
      <c r="HZJ31" s="197"/>
      <c r="HZK31" s="197"/>
      <c r="HZL31" s="197"/>
      <c r="HZM31" s="197"/>
      <c r="HZN31" s="197"/>
      <c r="HZO31" s="197"/>
      <c r="HZP31" s="197"/>
      <c r="HZQ31" s="197"/>
      <c r="HZR31" s="197"/>
      <c r="HZS31" s="197"/>
      <c r="HZT31" s="197"/>
      <c r="HZU31" s="197"/>
      <c r="HZV31" s="197"/>
      <c r="HZW31" s="197"/>
      <c r="HZX31" s="197"/>
      <c r="HZY31" s="197"/>
      <c r="HZZ31" s="197"/>
      <c r="IAA31" s="197"/>
      <c r="IAB31" s="197"/>
      <c r="IAC31" s="197"/>
      <c r="IAD31" s="197"/>
      <c r="IAE31" s="197"/>
      <c r="IAF31" s="197"/>
      <c r="IAG31" s="197"/>
      <c r="IAH31" s="197"/>
      <c r="IAI31" s="197"/>
      <c r="IAJ31" s="197"/>
      <c r="IAK31" s="197"/>
      <c r="IAL31" s="197"/>
      <c r="IAM31" s="197"/>
      <c r="IAN31" s="197"/>
      <c r="IAO31" s="197"/>
      <c r="IAP31" s="197"/>
      <c r="IAQ31" s="197"/>
      <c r="IAR31" s="197"/>
      <c r="IAS31" s="197"/>
      <c r="IAT31" s="197"/>
      <c r="IAU31" s="197"/>
      <c r="IAV31" s="197"/>
      <c r="IAW31" s="197"/>
      <c r="IAX31" s="197"/>
      <c r="IAY31" s="197"/>
      <c r="IAZ31" s="197"/>
      <c r="IBA31" s="197"/>
      <c r="IBB31" s="197"/>
      <c r="IBC31" s="197"/>
      <c r="IBD31" s="197"/>
      <c r="IBE31" s="197"/>
      <c r="IBF31" s="197"/>
      <c r="IBG31" s="197"/>
      <c r="IBH31" s="197"/>
      <c r="IBI31" s="197"/>
      <c r="IBJ31" s="197"/>
      <c r="IBK31" s="197"/>
      <c r="IBL31" s="197"/>
      <c r="IBM31" s="197"/>
      <c r="IBN31" s="197"/>
      <c r="IBO31" s="197"/>
      <c r="IBP31" s="197"/>
      <c r="IBQ31" s="197"/>
      <c r="IBR31" s="197"/>
      <c r="IBS31" s="197"/>
      <c r="IBT31" s="197"/>
      <c r="IBU31" s="197"/>
      <c r="IBV31" s="197"/>
      <c r="IBW31" s="197"/>
      <c r="IBX31" s="197"/>
      <c r="IBY31" s="197"/>
      <c r="IBZ31" s="197"/>
      <c r="ICA31" s="197"/>
      <c r="ICB31" s="197"/>
      <c r="ICC31" s="197"/>
      <c r="ICD31" s="197"/>
      <c r="ICE31" s="197"/>
      <c r="ICF31" s="197"/>
      <c r="ICG31" s="197"/>
      <c r="ICH31" s="197"/>
      <c r="ICI31" s="197"/>
      <c r="ICJ31" s="197"/>
      <c r="ICK31" s="197"/>
      <c r="ICL31" s="197"/>
      <c r="ICM31" s="197"/>
      <c r="ICN31" s="197"/>
      <c r="ICO31" s="197"/>
      <c r="ICP31" s="197"/>
      <c r="ICQ31" s="197"/>
      <c r="ICR31" s="197"/>
      <c r="ICS31" s="197"/>
      <c r="ICT31" s="197"/>
      <c r="ICU31" s="197"/>
      <c r="ICV31" s="197"/>
      <c r="ICW31" s="197"/>
      <c r="ICX31" s="197"/>
      <c r="ICY31" s="197"/>
      <c r="ICZ31" s="197"/>
      <c r="IDA31" s="197"/>
      <c r="IDB31" s="197"/>
      <c r="IDC31" s="197"/>
      <c r="IDD31" s="197"/>
      <c r="IDE31" s="197"/>
      <c r="IDF31" s="197"/>
      <c r="IDG31" s="197"/>
      <c r="IDH31" s="197"/>
      <c r="IDI31" s="197"/>
      <c r="IDJ31" s="197"/>
      <c r="IDK31" s="197"/>
      <c r="IDL31" s="197"/>
      <c r="IDM31" s="197"/>
      <c r="IDN31" s="197"/>
      <c r="IDO31" s="197"/>
      <c r="IDP31" s="197"/>
      <c r="IDQ31" s="197"/>
      <c r="IDR31" s="197"/>
      <c r="IDS31" s="197"/>
      <c r="IDT31" s="197"/>
      <c r="IDU31" s="197"/>
      <c r="IDV31" s="197"/>
      <c r="IDW31" s="197"/>
      <c r="IDX31" s="197"/>
      <c r="IDY31" s="197"/>
      <c r="IDZ31" s="197"/>
      <c r="IEA31" s="197"/>
      <c r="IEB31" s="197"/>
      <c r="IEC31" s="197"/>
      <c r="IED31" s="197"/>
      <c r="IEE31" s="197"/>
      <c r="IEF31" s="197"/>
      <c r="IEG31" s="197"/>
      <c r="IEH31" s="197"/>
      <c r="IEI31" s="197"/>
      <c r="IEJ31" s="197"/>
      <c r="IEK31" s="197"/>
      <c r="IEL31" s="197"/>
      <c r="IEM31" s="197"/>
      <c r="IEN31" s="197"/>
      <c r="IEO31" s="197"/>
      <c r="IEP31" s="197"/>
      <c r="IEQ31" s="197"/>
      <c r="IER31" s="197"/>
      <c r="IES31" s="197"/>
      <c r="IET31" s="197"/>
      <c r="IEU31" s="197"/>
      <c r="IEV31" s="197"/>
      <c r="IEW31" s="197"/>
      <c r="IEX31" s="197"/>
      <c r="IEY31" s="197"/>
      <c r="IEZ31" s="197"/>
      <c r="IFA31" s="197"/>
      <c r="IFB31" s="197"/>
      <c r="IFC31" s="197"/>
      <c r="IFD31" s="197"/>
      <c r="IFE31" s="197"/>
      <c r="IFF31" s="197"/>
      <c r="IFG31" s="197"/>
      <c r="IFH31" s="197"/>
      <c r="IFI31" s="197"/>
      <c r="IFJ31" s="197"/>
      <c r="IFK31" s="197"/>
      <c r="IFL31" s="197"/>
      <c r="IFM31" s="197"/>
      <c r="IFN31" s="197"/>
      <c r="IFO31" s="197"/>
      <c r="IFP31" s="197"/>
      <c r="IFQ31" s="197"/>
      <c r="IFR31" s="197"/>
      <c r="IFS31" s="197"/>
      <c r="IFT31" s="197"/>
      <c r="IFU31" s="197"/>
      <c r="IFV31" s="197"/>
      <c r="IFW31" s="197"/>
      <c r="IFX31" s="197"/>
      <c r="IFY31" s="197"/>
      <c r="IFZ31" s="197"/>
      <c r="IGA31" s="197"/>
      <c r="IGB31" s="197"/>
      <c r="IGC31" s="197"/>
      <c r="IGD31" s="197"/>
      <c r="IGE31" s="197"/>
      <c r="IGF31" s="197"/>
      <c r="IGG31" s="197"/>
      <c r="IGH31" s="197"/>
      <c r="IGI31" s="197"/>
      <c r="IGJ31" s="197"/>
      <c r="IGK31" s="197"/>
      <c r="IGL31" s="197"/>
      <c r="IGM31" s="197"/>
      <c r="IGN31" s="197"/>
      <c r="IGO31" s="197"/>
      <c r="IGP31" s="197"/>
      <c r="IGQ31" s="197"/>
      <c r="IGR31" s="197"/>
      <c r="IGS31" s="197"/>
      <c r="IGT31" s="197"/>
      <c r="IGU31" s="197"/>
      <c r="IGV31" s="197"/>
      <c r="IGW31" s="197"/>
      <c r="IGX31" s="197"/>
      <c r="IGY31" s="197"/>
      <c r="IGZ31" s="197"/>
      <c r="IHA31" s="197"/>
      <c r="IHB31" s="197"/>
      <c r="IHC31" s="197"/>
      <c r="IHD31" s="197"/>
      <c r="IHE31" s="197"/>
      <c r="IHF31" s="197"/>
      <c r="IHG31" s="197"/>
      <c r="IHH31" s="197"/>
      <c r="IHI31" s="197"/>
      <c r="IHJ31" s="197"/>
      <c r="IHK31" s="197"/>
      <c r="IHL31" s="197"/>
      <c r="IHM31" s="197"/>
      <c r="IHN31" s="197"/>
      <c r="IHO31" s="197"/>
      <c r="IHP31" s="197"/>
      <c r="IHQ31" s="197"/>
      <c r="IHR31" s="197"/>
      <c r="IHS31" s="197"/>
      <c r="IHT31" s="197"/>
      <c r="IHU31" s="197"/>
      <c r="IHV31" s="197"/>
      <c r="IHW31" s="197"/>
      <c r="IHX31" s="197"/>
      <c r="IHY31" s="197"/>
      <c r="IHZ31" s="197"/>
      <c r="IIA31" s="197"/>
      <c r="IIB31" s="197"/>
      <c r="IIC31" s="197"/>
      <c r="IID31" s="197"/>
      <c r="IIE31" s="197"/>
      <c r="IIF31" s="197"/>
      <c r="IIG31" s="197"/>
      <c r="IIH31" s="197"/>
      <c r="III31" s="197"/>
      <c r="IIJ31" s="197"/>
      <c r="IIK31" s="197"/>
      <c r="IIL31" s="197"/>
      <c r="IIM31" s="197"/>
      <c r="IIN31" s="197"/>
      <c r="IIO31" s="197"/>
      <c r="IIP31" s="197"/>
      <c r="IIQ31" s="197"/>
      <c r="IIR31" s="197"/>
      <c r="IIS31" s="197"/>
      <c r="IIT31" s="197"/>
      <c r="IIU31" s="197"/>
      <c r="IIV31" s="197"/>
      <c r="IIW31" s="197"/>
      <c r="IIX31" s="197"/>
      <c r="IIY31" s="197"/>
      <c r="IIZ31" s="197"/>
      <c r="IJA31" s="197"/>
      <c r="IJB31" s="197"/>
      <c r="IJC31" s="197"/>
      <c r="IJD31" s="197"/>
      <c r="IJE31" s="197"/>
      <c r="IJF31" s="197"/>
      <c r="IJG31" s="197"/>
      <c r="IJH31" s="197"/>
      <c r="IJI31" s="197"/>
      <c r="IJJ31" s="197"/>
      <c r="IJK31" s="197"/>
      <c r="IJL31" s="197"/>
      <c r="IJM31" s="197"/>
      <c r="IJN31" s="197"/>
      <c r="IJO31" s="197"/>
      <c r="IJP31" s="197"/>
      <c r="IJQ31" s="197"/>
      <c r="IJR31" s="197"/>
      <c r="IJS31" s="197"/>
      <c r="IJT31" s="197"/>
      <c r="IJU31" s="197"/>
      <c r="IJV31" s="197"/>
      <c r="IJW31" s="197"/>
      <c r="IJX31" s="197"/>
      <c r="IJY31" s="197"/>
      <c r="IJZ31" s="197"/>
      <c r="IKA31" s="197"/>
      <c r="IKB31" s="197"/>
      <c r="IKC31" s="197"/>
      <c r="IKD31" s="197"/>
      <c r="IKE31" s="197"/>
      <c r="IKF31" s="197"/>
      <c r="IKG31" s="197"/>
      <c r="IKH31" s="197"/>
      <c r="IKI31" s="197"/>
      <c r="IKJ31" s="197"/>
      <c r="IKK31" s="197"/>
      <c r="IKL31" s="197"/>
      <c r="IKM31" s="197"/>
      <c r="IKN31" s="197"/>
      <c r="IKO31" s="197"/>
      <c r="IKP31" s="197"/>
      <c r="IKQ31" s="197"/>
      <c r="IKR31" s="197"/>
      <c r="IKS31" s="197"/>
      <c r="IKT31" s="197"/>
      <c r="IKU31" s="197"/>
      <c r="IKV31" s="197"/>
      <c r="IKW31" s="197"/>
      <c r="IKX31" s="197"/>
      <c r="IKY31" s="197"/>
      <c r="IKZ31" s="197"/>
      <c r="ILA31" s="197"/>
      <c r="ILB31" s="197"/>
      <c r="ILC31" s="197"/>
      <c r="ILD31" s="197"/>
      <c r="ILE31" s="197"/>
      <c r="ILF31" s="197"/>
      <c r="ILG31" s="197"/>
      <c r="ILH31" s="197"/>
      <c r="ILI31" s="197"/>
      <c r="ILJ31" s="197"/>
      <c r="ILK31" s="197"/>
      <c r="ILL31" s="197"/>
      <c r="ILM31" s="197"/>
      <c r="ILN31" s="197"/>
      <c r="ILO31" s="197"/>
      <c r="ILP31" s="197"/>
      <c r="ILQ31" s="197"/>
      <c r="ILR31" s="197"/>
      <c r="ILS31" s="197"/>
      <c r="ILT31" s="197"/>
      <c r="ILU31" s="197"/>
      <c r="ILV31" s="197"/>
      <c r="ILW31" s="197"/>
      <c r="ILX31" s="197"/>
      <c r="ILY31" s="197"/>
      <c r="ILZ31" s="197"/>
      <c r="IMA31" s="197"/>
      <c r="IMB31" s="197"/>
      <c r="IMC31" s="197"/>
      <c r="IMD31" s="197"/>
      <c r="IME31" s="197"/>
      <c r="IMF31" s="197"/>
      <c r="IMG31" s="197"/>
      <c r="IMH31" s="197"/>
      <c r="IMI31" s="197"/>
      <c r="IMJ31" s="197"/>
      <c r="IMK31" s="197"/>
      <c r="IML31" s="197"/>
      <c r="IMM31" s="197"/>
      <c r="IMN31" s="197"/>
      <c r="IMO31" s="197"/>
      <c r="IMP31" s="197"/>
      <c r="IMQ31" s="197"/>
      <c r="IMR31" s="197"/>
      <c r="IMS31" s="197"/>
      <c r="IMT31" s="197"/>
      <c r="IMU31" s="197"/>
      <c r="IMV31" s="197"/>
      <c r="IMW31" s="197"/>
      <c r="IMX31" s="197"/>
      <c r="IMY31" s="197"/>
      <c r="IMZ31" s="197"/>
      <c r="INA31" s="197"/>
      <c r="INB31" s="197"/>
      <c r="INC31" s="197"/>
      <c r="IND31" s="197"/>
      <c r="INE31" s="197"/>
      <c r="INF31" s="197"/>
      <c r="ING31" s="197"/>
      <c r="INH31" s="197"/>
      <c r="INI31" s="197"/>
      <c r="INJ31" s="197"/>
      <c r="INK31" s="197"/>
      <c r="INL31" s="197"/>
      <c r="INM31" s="197"/>
      <c r="INN31" s="197"/>
      <c r="INO31" s="197"/>
      <c r="INP31" s="197"/>
      <c r="INQ31" s="197"/>
      <c r="INR31" s="197"/>
      <c r="INS31" s="197"/>
      <c r="INT31" s="197"/>
      <c r="INU31" s="197"/>
      <c r="INV31" s="197"/>
      <c r="INW31" s="197"/>
      <c r="INX31" s="197"/>
      <c r="INY31" s="197"/>
      <c r="INZ31" s="197"/>
      <c r="IOA31" s="197"/>
      <c r="IOB31" s="197"/>
      <c r="IOC31" s="197"/>
      <c r="IOD31" s="197"/>
      <c r="IOE31" s="197"/>
      <c r="IOF31" s="197"/>
      <c r="IOG31" s="197"/>
      <c r="IOH31" s="197"/>
      <c r="IOI31" s="197"/>
      <c r="IOJ31" s="197"/>
      <c r="IOK31" s="197"/>
      <c r="IOL31" s="197"/>
      <c r="IOM31" s="197"/>
      <c r="ION31" s="197"/>
      <c r="IOO31" s="197"/>
      <c r="IOP31" s="197"/>
      <c r="IOQ31" s="197"/>
      <c r="IOR31" s="197"/>
      <c r="IOS31" s="197"/>
      <c r="IOT31" s="197"/>
      <c r="IOU31" s="197"/>
      <c r="IOV31" s="197"/>
      <c r="IOW31" s="197"/>
      <c r="IOX31" s="197"/>
      <c r="IOY31" s="197"/>
      <c r="IOZ31" s="197"/>
      <c r="IPA31" s="197"/>
      <c r="IPB31" s="197"/>
      <c r="IPC31" s="197"/>
      <c r="IPD31" s="197"/>
      <c r="IPE31" s="197"/>
      <c r="IPF31" s="197"/>
      <c r="IPG31" s="197"/>
      <c r="IPH31" s="197"/>
      <c r="IPI31" s="197"/>
      <c r="IPJ31" s="197"/>
      <c r="IPK31" s="197"/>
      <c r="IPL31" s="197"/>
      <c r="IPM31" s="197"/>
      <c r="IPN31" s="197"/>
      <c r="IPO31" s="197"/>
      <c r="IPP31" s="197"/>
      <c r="IPQ31" s="197"/>
      <c r="IPR31" s="197"/>
      <c r="IPS31" s="197"/>
      <c r="IPT31" s="197"/>
      <c r="IPU31" s="197"/>
      <c r="IPV31" s="197"/>
      <c r="IPW31" s="197"/>
      <c r="IPX31" s="197"/>
      <c r="IPY31" s="197"/>
      <c r="IPZ31" s="197"/>
      <c r="IQA31" s="197"/>
      <c r="IQB31" s="197"/>
      <c r="IQC31" s="197"/>
      <c r="IQD31" s="197"/>
      <c r="IQE31" s="197"/>
      <c r="IQF31" s="197"/>
      <c r="IQG31" s="197"/>
      <c r="IQH31" s="197"/>
      <c r="IQI31" s="197"/>
      <c r="IQJ31" s="197"/>
      <c r="IQK31" s="197"/>
      <c r="IQL31" s="197"/>
      <c r="IQM31" s="197"/>
      <c r="IQN31" s="197"/>
      <c r="IQO31" s="197"/>
      <c r="IQP31" s="197"/>
      <c r="IQQ31" s="197"/>
      <c r="IQR31" s="197"/>
      <c r="IQS31" s="197"/>
      <c r="IQT31" s="197"/>
      <c r="IQU31" s="197"/>
      <c r="IQV31" s="197"/>
      <c r="IQW31" s="197"/>
      <c r="IQX31" s="197"/>
      <c r="IQY31" s="197"/>
      <c r="IQZ31" s="197"/>
      <c r="IRA31" s="197"/>
      <c r="IRB31" s="197"/>
      <c r="IRC31" s="197"/>
      <c r="IRD31" s="197"/>
      <c r="IRE31" s="197"/>
      <c r="IRF31" s="197"/>
      <c r="IRG31" s="197"/>
      <c r="IRH31" s="197"/>
      <c r="IRI31" s="197"/>
      <c r="IRJ31" s="197"/>
      <c r="IRK31" s="197"/>
      <c r="IRL31" s="197"/>
      <c r="IRM31" s="197"/>
      <c r="IRN31" s="197"/>
      <c r="IRO31" s="197"/>
      <c r="IRP31" s="197"/>
      <c r="IRQ31" s="197"/>
      <c r="IRR31" s="197"/>
      <c r="IRS31" s="197"/>
      <c r="IRT31" s="197"/>
      <c r="IRU31" s="197"/>
      <c r="IRV31" s="197"/>
      <c r="IRW31" s="197"/>
      <c r="IRX31" s="197"/>
      <c r="IRY31" s="197"/>
      <c r="IRZ31" s="197"/>
      <c r="ISA31" s="197"/>
      <c r="ISB31" s="197"/>
      <c r="ISC31" s="197"/>
      <c r="ISD31" s="197"/>
      <c r="ISE31" s="197"/>
      <c r="ISF31" s="197"/>
      <c r="ISG31" s="197"/>
      <c r="ISH31" s="197"/>
      <c r="ISI31" s="197"/>
      <c r="ISJ31" s="197"/>
      <c r="ISK31" s="197"/>
      <c r="ISL31" s="197"/>
      <c r="ISM31" s="197"/>
      <c r="ISN31" s="197"/>
      <c r="ISO31" s="197"/>
      <c r="ISP31" s="197"/>
      <c r="ISQ31" s="197"/>
      <c r="ISR31" s="197"/>
      <c r="ISS31" s="197"/>
      <c r="IST31" s="197"/>
      <c r="ISU31" s="197"/>
      <c r="ISV31" s="197"/>
      <c r="ISW31" s="197"/>
      <c r="ISX31" s="197"/>
      <c r="ISY31" s="197"/>
      <c r="ISZ31" s="197"/>
      <c r="ITA31" s="197"/>
      <c r="ITB31" s="197"/>
      <c r="ITC31" s="197"/>
      <c r="ITD31" s="197"/>
      <c r="ITE31" s="197"/>
      <c r="ITF31" s="197"/>
      <c r="ITG31" s="197"/>
      <c r="ITH31" s="197"/>
      <c r="ITI31" s="197"/>
      <c r="ITJ31" s="197"/>
      <c r="ITK31" s="197"/>
      <c r="ITL31" s="197"/>
      <c r="ITM31" s="197"/>
      <c r="ITN31" s="197"/>
      <c r="ITO31" s="197"/>
      <c r="ITP31" s="197"/>
      <c r="ITQ31" s="197"/>
      <c r="ITR31" s="197"/>
      <c r="ITS31" s="197"/>
      <c r="ITT31" s="197"/>
      <c r="ITU31" s="197"/>
      <c r="ITV31" s="197"/>
      <c r="ITW31" s="197"/>
      <c r="ITX31" s="197"/>
      <c r="ITY31" s="197"/>
      <c r="ITZ31" s="197"/>
      <c r="IUA31" s="197"/>
      <c r="IUB31" s="197"/>
      <c r="IUC31" s="197"/>
      <c r="IUD31" s="197"/>
      <c r="IUE31" s="197"/>
      <c r="IUF31" s="197"/>
      <c r="IUG31" s="197"/>
      <c r="IUH31" s="197"/>
      <c r="IUI31" s="197"/>
      <c r="IUJ31" s="197"/>
      <c r="IUK31" s="197"/>
      <c r="IUL31" s="197"/>
      <c r="IUM31" s="197"/>
      <c r="IUN31" s="197"/>
      <c r="IUO31" s="197"/>
      <c r="IUP31" s="197"/>
      <c r="IUQ31" s="197"/>
      <c r="IUR31" s="197"/>
      <c r="IUS31" s="197"/>
      <c r="IUT31" s="197"/>
      <c r="IUU31" s="197"/>
      <c r="IUV31" s="197"/>
      <c r="IUW31" s="197"/>
      <c r="IUX31" s="197"/>
      <c r="IUY31" s="197"/>
      <c r="IUZ31" s="197"/>
      <c r="IVA31" s="197"/>
      <c r="IVB31" s="197"/>
      <c r="IVC31" s="197"/>
      <c r="IVD31" s="197"/>
      <c r="IVE31" s="197"/>
      <c r="IVF31" s="197"/>
      <c r="IVG31" s="197"/>
      <c r="IVH31" s="197"/>
      <c r="IVI31" s="197"/>
      <c r="IVJ31" s="197"/>
      <c r="IVK31" s="197"/>
      <c r="IVL31" s="197"/>
      <c r="IVM31" s="197"/>
      <c r="IVN31" s="197"/>
      <c r="IVO31" s="197"/>
      <c r="IVP31" s="197"/>
      <c r="IVQ31" s="197"/>
      <c r="IVR31" s="197"/>
      <c r="IVS31" s="197"/>
      <c r="IVT31" s="197"/>
      <c r="IVU31" s="197"/>
      <c r="IVV31" s="197"/>
      <c r="IVW31" s="197"/>
      <c r="IVX31" s="197"/>
      <c r="IVY31" s="197"/>
      <c r="IVZ31" s="197"/>
      <c r="IWA31" s="197"/>
      <c r="IWB31" s="197"/>
      <c r="IWC31" s="197"/>
      <c r="IWD31" s="197"/>
      <c r="IWE31" s="197"/>
      <c r="IWF31" s="197"/>
      <c r="IWG31" s="197"/>
      <c r="IWH31" s="197"/>
      <c r="IWI31" s="197"/>
      <c r="IWJ31" s="197"/>
      <c r="IWK31" s="197"/>
      <c r="IWL31" s="197"/>
      <c r="IWM31" s="197"/>
      <c r="IWN31" s="197"/>
      <c r="IWO31" s="197"/>
      <c r="IWP31" s="197"/>
      <c r="IWQ31" s="197"/>
      <c r="IWR31" s="197"/>
      <c r="IWS31" s="197"/>
      <c r="IWT31" s="197"/>
      <c r="IWU31" s="197"/>
      <c r="IWV31" s="197"/>
      <c r="IWW31" s="197"/>
      <c r="IWX31" s="197"/>
      <c r="IWY31" s="197"/>
      <c r="IWZ31" s="197"/>
      <c r="IXA31" s="197"/>
      <c r="IXB31" s="197"/>
      <c r="IXC31" s="197"/>
      <c r="IXD31" s="197"/>
      <c r="IXE31" s="197"/>
      <c r="IXF31" s="197"/>
      <c r="IXG31" s="197"/>
      <c r="IXH31" s="197"/>
      <c r="IXI31" s="197"/>
      <c r="IXJ31" s="197"/>
      <c r="IXK31" s="197"/>
      <c r="IXL31" s="197"/>
      <c r="IXM31" s="197"/>
      <c r="IXN31" s="197"/>
      <c r="IXO31" s="197"/>
      <c r="IXP31" s="197"/>
      <c r="IXQ31" s="197"/>
      <c r="IXR31" s="197"/>
      <c r="IXS31" s="197"/>
      <c r="IXT31" s="197"/>
      <c r="IXU31" s="197"/>
      <c r="IXV31" s="197"/>
      <c r="IXW31" s="197"/>
      <c r="IXX31" s="197"/>
      <c r="IXY31" s="197"/>
      <c r="IXZ31" s="197"/>
      <c r="IYA31" s="197"/>
      <c r="IYB31" s="197"/>
      <c r="IYC31" s="197"/>
      <c r="IYD31" s="197"/>
      <c r="IYE31" s="197"/>
      <c r="IYF31" s="197"/>
      <c r="IYG31" s="197"/>
      <c r="IYH31" s="197"/>
      <c r="IYI31" s="197"/>
      <c r="IYJ31" s="197"/>
      <c r="IYK31" s="197"/>
      <c r="IYL31" s="197"/>
      <c r="IYM31" s="197"/>
      <c r="IYN31" s="197"/>
      <c r="IYO31" s="197"/>
      <c r="IYP31" s="197"/>
      <c r="IYQ31" s="197"/>
      <c r="IYR31" s="197"/>
      <c r="IYS31" s="197"/>
      <c r="IYT31" s="197"/>
      <c r="IYU31" s="197"/>
      <c r="IYV31" s="197"/>
      <c r="IYW31" s="197"/>
      <c r="IYX31" s="197"/>
      <c r="IYY31" s="197"/>
      <c r="IYZ31" s="197"/>
      <c r="IZA31" s="197"/>
      <c r="IZB31" s="197"/>
      <c r="IZC31" s="197"/>
      <c r="IZD31" s="197"/>
      <c r="IZE31" s="197"/>
      <c r="IZF31" s="197"/>
      <c r="IZG31" s="197"/>
      <c r="IZH31" s="197"/>
      <c r="IZI31" s="197"/>
      <c r="IZJ31" s="197"/>
      <c r="IZK31" s="197"/>
      <c r="IZL31" s="197"/>
      <c r="IZM31" s="197"/>
      <c r="IZN31" s="197"/>
      <c r="IZO31" s="197"/>
      <c r="IZP31" s="197"/>
      <c r="IZQ31" s="197"/>
      <c r="IZR31" s="197"/>
      <c r="IZS31" s="197"/>
      <c r="IZT31" s="197"/>
      <c r="IZU31" s="197"/>
      <c r="IZV31" s="197"/>
      <c r="IZW31" s="197"/>
      <c r="IZX31" s="197"/>
      <c r="IZY31" s="197"/>
      <c r="IZZ31" s="197"/>
      <c r="JAA31" s="197"/>
      <c r="JAB31" s="197"/>
      <c r="JAC31" s="197"/>
      <c r="JAD31" s="197"/>
      <c r="JAE31" s="197"/>
      <c r="JAF31" s="197"/>
      <c r="JAG31" s="197"/>
      <c r="JAH31" s="197"/>
      <c r="JAI31" s="197"/>
      <c r="JAJ31" s="197"/>
      <c r="JAK31" s="197"/>
      <c r="JAL31" s="197"/>
      <c r="JAM31" s="197"/>
      <c r="JAN31" s="197"/>
      <c r="JAO31" s="197"/>
      <c r="JAP31" s="197"/>
      <c r="JAQ31" s="197"/>
      <c r="JAR31" s="197"/>
      <c r="JAS31" s="197"/>
      <c r="JAT31" s="197"/>
      <c r="JAU31" s="197"/>
      <c r="JAV31" s="197"/>
      <c r="JAW31" s="197"/>
      <c r="JAX31" s="197"/>
      <c r="JAY31" s="197"/>
      <c r="JAZ31" s="197"/>
      <c r="JBA31" s="197"/>
      <c r="JBB31" s="197"/>
      <c r="JBC31" s="197"/>
      <c r="JBD31" s="197"/>
      <c r="JBE31" s="197"/>
      <c r="JBF31" s="197"/>
      <c r="JBG31" s="197"/>
      <c r="JBH31" s="197"/>
      <c r="JBI31" s="197"/>
      <c r="JBJ31" s="197"/>
      <c r="JBK31" s="197"/>
      <c r="JBL31" s="197"/>
      <c r="JBM31" s="197"/>
      <c r="JBN31" s="197"/>
      <c r="JBO31" s="197"/>
      <c r="JBP31" s="197"/>
      <c r="JBQ31" s="197"/>
      <c r="JBR31" s="197"/>
      <c r="JBS31" s="197"/>
      <c r="JBT31" s="197"/>
      <c r="JBU31" s="197"/>
      <c r="JBV31" s="197"/>
      <c r="JBW31" s="197"/>
      <c r="JBX31" s="197"/>
      <c r="JBY31" s="197"/>
      <c r="JBZ31" s="197"/>
      <c r="JCA31" s="197"/>
      <c r="JCB31" s="197"/>
      <c r="JCC31" s="197"/>
      <c r="JCD31" s="197"/>
      <c r="JCE31" s="197"/>
      <c r="JCF31" s="197"/>
      <c r="JCG31" s="197"/>
      <c r="JCH31" s="197"/>
      <c r="JCI31" s="197"/>
      <c r="JCJ31" s="197"/>
      <c r="JCK31" s="197"/>
      <c r="JCL31" s="197"/>
      <c r="JCM31" s="197"/>
      <c r="JCN31" s="197"/>
      <c r="JCO31" s="197"/>
      <c r="JCP31" s="197"/>
      <c r="JCQ31" s="197"/>
      <c r="JCR31" s="197"/>
      <c r="JCS31" s="197"/>
      <c r="JCT31" s="197"/>
      <c r="JCU31" s="197"/>
      <c r="JCV31" s="197"/>
      <c r="JCW31" s="197"/>
      <c r="JCX31" s="197"/>
      <c r="JCY31" s="197"/>
      <c r="JCZ31" s="197"/>
      <c r="JDA31" s="197"/>
      <c r="JDB31" s="197"/>
      <c r="JDC31" s="197"/>
      <c r="JDD31" s="197"/>
      <c r="JDE31" s="197"/>
      <c r="JDF31" s="197"/>
      <c r="JDG31" s="197"/>
      <c r="JDH31" s="197"/>
      <c r="JDI31" s="197"/>
      <c r="JDJ31" s="197"/>
      <c r="JDK31" s="197"/>
      <c r="JDL31" s="197"/>
      <c r="JDM31" s="197"/>
      <c r="JDN31" s="197"/>
      <c r="JDO31" s="197"/>
      <c r="JDP31" s="197"/>
      <c r="JDQ31" s="197"/>
      <c r="JDR31" s="197"/>
      <c r="JDS31" s="197"/>
      <c r="JDT31" s="197"/>
      <c r="JDU31" s="197"/>
      <c r="JDV31" s="197"/>
      <c r="JDW31" s="197"/>
      <c r="JDX31" s="197"/>
      <c r="JDY31" s="197"/>
      <c r="JDZ31" s="197"/>
      <c r="JEA31" s="197"/>
      <c r="JEB31" s="197"/>
      <c r="JEC31" s="197"/>
      <c r="JED31" s="197"/>
      <c r="JEE31" s="197"/>
      <c r="JEF31" s="197"/>
      <c r="JEG31" s="197"/>
      <c r="JEH31" s="197"/>
      <c r="JEI31" s="197"/>
      <c r="JEJ31" s="197"/>
      <c r="JEK31" s="197"/>
      <c r="JEL31" s="197"/>
      <c r="JEM31" s="197"/>
      <c r="JEN31" s="197"/>
      <c r="JEO31" s="197"/>
      <c r="JEP31" s="197"/>
      <c r="JEQ31" s="197"/>
      <c r="JER31" s="197"/>
      <c r="JES31" s="197"/>
      <c r="JET31" s="197"/>
      <c r="JEU31" s="197"/>
      <c r="JEV31" s="197"/>
      <c r="JEW31" s="197"/>
      <c r="JEX31" s="197"/>
      <c r="JEY31" s="197"/>
      <c r="JEZ31" s="197"/>
      <c r="JFA31" s="197"/>
      <c r="JFB31" s="197"/>
      <c r="JFC31" s="197"/>
      <c r="JFD31" s="197"/>
      <c r="JFE31" s="197"/>
      <c r="JFF31" s="197"/>
      <c r="JFG31" s="197"/>
      <c r="JFH31" s="197"/>
      <c r="JFI31" s="197"/>
      <c r="JFJ31" s="197"/>
      <c r="JFK31" s="197"/>
      <c r="JFL31" s="197"/>
      <c r="JFM31" s="197"/>
      <c r="JFN31" s="197"/>
      <c r="JFO31" s="197"/>
      <c r="JFP31" s="197"/>
      <c r="JFQ31" s="197"/>
      <c r="JFR31" s="197"/>
      <c r="JFS31" s="197"/>
      <c r="JFT31" s="197"/>
      <c r="JFU31" s="197"/>
      <c r="JFV31" s="197"/>
      <c r="JFW31" s="197"/>
      <c r="JFX31" s="197"/>
      <c r="JFY31" s="197"/>
      <c r="JFZ31" s="197"/>
      <c r="JGA31" s="197"/>
      <c r="JGB31" s="197"/>
      <c r="JGC31" s="197"/>
      <c r="JGD31" s="197"/>
      <c r="JGE31" s="197"/>
      <c r="JGF31" s="197"/>
      <c r="JGG31" s="197"/>
      <c r="JGH31" s="197"/>
      <c r="JGI31" s="197"/>
      <c r="JGJ31" s="197"/>
      <c r="JGK31" s="197"/>
      <c r="JGL31" s="197"/>
      <c r="JGM31" s="197"/>
      <c r="JGN31" s="197"/>
      <c r="JGO31" s="197"/>
      <c r="JGP31" s="197"/>
      <c r="JGQ31" s="197"/>
      <c r="JGR31" s="197"/>
      <c r="JGS31" s="197"/>
      <c r="JGT31" s="197"/>
      <c r="JGU31" s="197"/>
      <c r="JGV31" s="197"/>
      <c r="JGW31" s="197"/>
      <c r="JGX31" s="197"/>
      <c r="JGY31" s="197"/>
      <c r="JGZ31" s="197"/>
      <c r="JHA31" s="197"/>
      <c r="JHB31" s="197"/>
      <c r="JHC31" s="197"/>
      <c r="JHD31" s="197"/>
      <c r="JHE31" s="197"/>
      <c r="JHF31" s="197"/>
      <c r="JHG31" s="197"/>
      <c r="JHH31" s="197"/>
      <c r="JHI31" s="197"/>
      <c r="JHJ31" s="197"/>
      <c r="JHK31" s="197"/>
      <c r="JHL31" s="197"/>
      <c r="JHM31" s="197"/>
      <c r="JHN31" s="197"/>
      <c r="JHO31" s="197"/>
      <c r="JHP31" s="197"/>
      <c r="JHQ31" s="197"/>
      <c r="JHR31" s="197"/>
      <c r="JHS31" s="197"/>
      <c r="JHT31" s="197"/>
      <c r="JHU31" s="197"/>
      <c r="JHV31" s="197"/>
      <c r="JHW31" s="197"/>
      <c r="JHX31" s="197"/>
      <c r="JHY31" s="197"/>
      <c r="JHZ31" s="197"/>
      <c r="JIA31" s="197"/>
      <c r="JIB31" s="197"/>
      <c r="JIC31" s="197"/>
      <c r="JID31" s="197"/>
      <c r="JIE31" s="197"/>
      <c r="JIF31" s="197"/>
      <c r="JIG31" s="197"/>
      <c r="JIH31" s="197"/>
      <c r="JII31" s="197"/>
      <c r="JIJ31" s="197"/>
      <c r="JIK31" s="197"/>
      <c r="JIL31" s="197"/>
      <c r="JIM31" s="197"/>
      <c r="JIN31" s="197"/>
      <c r="JIO31" s="197"/>
      <c r="JIP31" s="197"/>
      <c r="JIQ31" s="197"/>
      <c r="JIR31" s="197"/>
      <c r="JIS31" s="197"/>
      <c r="JIT31" s="197"/>
      <c r="JIU31" s="197"/>
      <c r="JIV31" s="197"/>
      <c r="JIW31" s="197"/>
      <c r="JIX31" s="197"/>
      <c r="JIY31" s="197"/>
      <c r="JIZ31" s="197"/>
      <c r="JJA31" s="197"/>
      <c r="JJB31" s="197"/>
      <c r="JJC31" s="197"/>
      <c r="JJD31" s="197"/>
      <c r="JJE31" s="197"/>
      <c r="JJF31" s="197"/>
      <c r="JJG31" s="197"/>
      <c r="JJH31" s="197"/>
      <c r="JJI31" s="197"/>
      <c r="JJJ31" s="197"/>
      <c r="JJK31" s="197"/>
      <c r="JJL31" s="197"/>
      <c r="JJM31" s="197"/>
      <c r="JJN31" s="197"/>
      <c r="JJO31" s="197"/>
      <c r="JJP31" s="197"/>
      <c r="JJQ31" s="197"/>
      <c r="JJR31" s="197"/>
      <c r="JJS31" s="197"/>
      <c r="JJT31" s="197"/>
      <c r="JJU31" s="197"/>
      <c r="JJV31" s="197"/>
      <c r="JJW31" s="197"/>
      <c r="JJX31" s="197"/>
      <c r="JJY31" s="197"/>
      <c r="JJZ31" s="197"/>
      <c r="JKA31" s="197"/>
      <c r="JKB31" s="197"/>
      <c r="JKC31" s="197"/>
      <c r="JKD31" s="197"/>
      <c r="JKE31" s="197"/>
      <c r="JKF31" s="197"/>
      <c r="JKG31" s="197"/>
      <c r="JKH31" s="197"/>
      <c r="JKI31" s="197"/>
      <c r="JKJ31" s="197"/>
      <c r="JKK31" s="197"/>
      <c r="JKL31" s="197"/>
      <c r="JKM31" s="197"/>
      <c r="JKN31" s="197"/>
      <c r="JKO31" s="197"/>
      <c r="JKP31" s="197"/>
      <c r="JKQ31" s="197"/>
      <c r="JKR31" s="197"/>
      <c r="JKS31" s="197"/>
      <c r="JKT31" s="197"/>
      <c r="JKU31" s="197"/>
      <c r="JKV31" s="197"/>
      <c r="JKW31" s="197"/>
      <c r="JKX31" s="197"/>
      <c r="JKY31" s="197"/>
      <c r="JKZ31" s="197"/>
      <c r="JLA31" s="197"/>
      <c r="JLB31" s="197"/>
      <c r="JLC31" s="197"/>
      <c r="JLD31" s="197"/>
      <c r="JLE31" s="197"/>
      <c r="JLF31" s="197"/>
      <c r="JLG31" s="197"/>
      <c r="JLH31" s="197"/>
      <c r="JLI31" s="197"/>
      <c r="JLJ31" s="197"/>
      <c r="JLK31" s="197"/>
      <c r="JLL31" s="197"/>
      <c r="JLM31" s="197"/>
      <c r="JLN31" s="197"/>
      <c r="JLO31" s="197"/>
      <c r="JLP31" s="197"/>
      <c r="JLQ31" s="197"/>
      <c r="JLR31" s="197"/>
      <c r="JLS31" s="197"/>
      <c r="JLT31" s="197"/>
      <c r="JLU31" s="197"/>
      <c r="JLV31" s="197"/>
      <c r="JLW31" s="197"/>
      <c r="JLX31" s="197"/>
      <c r="JLY31" s="197"/>
      <c r="JLZ31" s="197"/>
      <c r="JMA31" s="197"/>
      <c r="JMB31" s="197"/>
      <c r="JMC31" s="197"/>
      <c r="JMD31" s="197"/>
      <c r="JME31" s="197"/>
      <c r="JMF31" s="197"/>
      <c r="JMG31" s="197"/>
      <c r="JMH31" s="197"/>
      <c r="JMI31" s="197"/>
      <c r="JMJ31" s="197"/>
      <c r="JMK31" s="197"/>
      <c r="JML31" s="197"/>
      <c r="JMM31" s="197"/>
      <c r="JMN31" s="197"/>
      <c r="JMO31" s="197"/>
      <c r="JMP31" s="197"/>
      <c r="JMQ31" s="197"/>
      <c r="JMR31" s="197"/>
      <c r="JMS31" s="197"/>
      <c r="JMT31" s="197"/>
      <c r="JMU31" s="197"/>
      <c r="JMV31" s="197"/>
      <c r="JMW31" s="197"/>
      <c r="JMX31" s="197"/>
      <c r="JMY31" s="197"/>
      <c r="JMZ31" s="197"/>
      <c r="JNA31" s="197"/>
      <c r="JNB31" s="197"/>
      <c r="JNC31" s="197"/>
      <c r="JND31" s="197"/>
      <c r="JNE31" s="197"/>
      <c r="JNF31" s="197"/>
      <c r="JNG31" s="197"/>
      <c r="JNH31" s="197"/>
      <c r="JNI31" s="197"/>
      <c r="JNJ31" s="197"/>
      <c r="JNK31" s="197"/>
      <c r="JNL31" s="197"/>
      <c r="JNM31" s="197"/>
      <c r="JNN31" s="197"/>
      <c r="JNO31" s="197"/>
      <c r="JNP31" s="197"/>
      <c r="JNQ31" s="197"/>
      <c r="JNR31" s="197"/>
      <c r="JNS31" s="197"/>
      <c r="JNT31" s="197"/>
      <c r="JNU31" s="197"/>
      <c r="JNV31" s="197"/>
      <c r="JNW31" s="197"/>
      <c r="JNX31" s="197"/>
      <c r="JNY31" s="197"/>
      <c r="JNZ31" s="197"/>
      <c r="JOA31" s="197"/>
      <c r="JOB31" s="197"/>
      <c r="JOC31" s="197"/>
      <c r="JOD31" s="197"/>
      <c r="JOE31" s="197"/>
      <c r="JOF31" s="197"/>
      <c r="JOG31" s="197"/>
      <c r="JOH31" s="197"/>
      <c r="JOI31" s="197"/>
      <c r="JOJ31" s="197"/>
      <c r="JOK31" s="197"/>
      <c r="JOL31" s="197"/>
      <c r="JOM31" s="197"/>
      <c r="JON31" s="197"/>
      <c r="JOO31" s="197"/>
      <c r="JOP31" s="197"/>
      <c r="JOQ31" s="197"/>
      <c r="JOR31" s="197"/>
      <c r="JOS31" s="197"/>
      <c r="JOT31" s="197"/>
      <c r="JOU31" s="197"/>
      <c r="JOV31" s="197"/>
      <c r="JOW31" s="197"/>
      <c r="JOX31" s="197"/>
      <c r="JOY31" s="197"/>
      <c r="JOZ31" s="197"/>
      <c r="JPA31" s="197"/>
      <c r="JPB31" s="197"/>
      <c r="JPC31" s="197"/>
      <c r="JPD31" s="197"/>
      <c r="JPE31" s="197"/>
      <c r="JPF31" s="197"/>
      <c r="JPG31" s="197"/>
      <c r="JPH31" s="197"/>
      <c r="JPI31" s="197"/>
      <c r="JPJ31" s="197"/>
      <c r="JPK31" s="197"/>
      <c r="JPL31" s="197"/>
      <c r="JPM31" s="197"/>
      <c r="JPN31" s="197"/>
      <c r="JPO31" s="197"/>
      <c r="JPP31" s="197"/>
      <c r="JPQ31" s="197"/>
      <c r="JPR31" s="197"/>
      <c r="JPS31" s="197"/>
      <c r="JPT31" s="197"/>
      <c r="JPU31" s="197"/>
      <c r="JPV31" s="197"/>
      <c r="JPW31" s="197"/>
      <c r="JPX31" s="197"/>
      <c r="JPY31" s="197"/>
      <c r="JPZ31" s="197"/>
      <c r="JQA31" s="197"/>
      <c r="JQB31" s="197"/>
      <c r="JQC31" s="197"/>
      <c r="JQD31" s="197"/>
      <c r="JQE31" s="197"/>
      <c r="JQF31" s="197"/>
      <c r="JQG31" s="197"/>
      <c r="JQH31" s="197"/>
      <c r="JQI31" s="197"/>
      <c r="JQJ31" s="197"/>
      <c r="JQK31" s="197"/>
      <c r="JQL31" s="197"/>
      <c r="JQM31" s="197"/>
      <c r="JQN31" s="197"/>
      <c r="JQO31" s="197"/>
      <c r="JQP31" s="197"/>
      <c r="JQQ31" s="197"/>
      <c r="JQR31" s="197"/>
      <c r="JQS31" s="197"/>
      <c r="JQT31" s="197"/>
      <c r="JQU31" s="197"/>
      <c r="JQV31" s="197"/>
      <c r="JQW31" s="197"/>
      <c r="JQX31" s="197"/>
      <c r="JQY31" s="197"/>
      <c r="JQZ31" s="197"/>
      <c r="JRA31" s="197"/>
      <c r="JRB31" s="197"/>
      <c r="JRC31" s="197"/>
      <c r="JRD31" s="197"/>
      <c r="JRE31" s="197"/>
      <c r="JRF31" s="197"/>
      <c r="JRG31" s="197"/>
      <c r="JRH31" s="197"/>
      <c r="JRI31" s="197"/>
      <c r="JRJ31" s="197"/>
      <c r="JRK31" s="197"/>
      <c r="JRL31" s="197"/>
      <c r="JRM31" s="197"/>
      <c r="JRN31" s="197"/>
      <c r="JRO31" s="197"/>
      <c r="JRP31" s="197"/>
      <c r="JRQ31" s="197"/>
      <c r="JRR31" s="197"/>
      <c r="JRS31" s="197"/>
      <c r="JRT31" s="197"/>
      <c r="JRU31" s="197"/>
      <c r="JRV31" s="197"/>
      <c r="JRW31" s="197"/>
      <c r="JRX31" s="197"/>
      <c r="JRY31" s="197"/>
      <c r="JRZ31" s="197"/>
      <c r="JSA31" s="197"/>
      <c r="JSB31" s="197"/>
      <c r="JSC31" s="197"/>
      <c r="JSD31" s="197"/>
      <c r="JSE31" s="197"/>
      <c r="JSF31" s="197"/>
      <c r="JSG31" s="197"/>
      <c r="JSH31" s="197"/>
      <c r="JSI31" s="197"/>
      <c r="JSJ31" s="197"/>
      <c r="JSK31" s="197"/>
      <c r="JSL31" s="197"/>
      <c r="JSM31" s="197"/>
      <c r="JSN31" s="197"/>
      <c r="JSO31" s="197"/>
      <c r="JSP31" s="197"/>
      <c r="JSQ31" s="197"/>
      <c r="JSR31" s="197"/>
      <c r="JSS31" s="197"/>
      <c r="JST31" s="197"/>
      <c r="JSU31" s="197"/>
      <c r="JSV31" s="197"/>
      <c r="JSW31" s="197"/>
      <c r="JSX31" s="197"/>
      <c r="JSY31" s="197"/>
      <c r="JSZ31" s="197"/>
      <c r="JTA31" s="197"/>
      <c r="JTB31" s="197"/>
      <c r="JTC31" s="197"/>
      <c r="JTD31" s="197"/>
      <c r="JTE31" s="197"/>
      <c r="JTF31" s="197"/>
      <c r="JTG31" s="197"/>
      <c r="JTH31" s="197"/>
      <c r="JTI31" s="197"/>
      <c r="JTJ31" s="197"/>
      <c r="JTK31" s="197"/>
      <c r="JTL31" s="197"/>
      <c r="JTM31" s="197"/>
      <c r="JTN31" s="197"/>
      <c r="JTO31" s="197"/>
      <c r="JTP31" s="197"/>
      <c r="JTQ31" s="197"/>
      <c r="JTR31" s="197"/>
      <c r="JTS31" s="197"/>
      <c r="JTT31" s="197"/>
      <c r="JTU31" s="197"/>
      <c r="JTV31" s="197"/>
      <c r="JTW31" s="197"/>
      <c r="JTX31" s="197"/>
      <c r="JTY31" s="197"/>
      <c r="JTZ31" s="197"/>
      <c r="JUA31" s="197"/>
      <c r="JUB31" s="197"/>
      <c r="JUC31" s="197"/>
      <c r="JUD31" s="197"/>
      <c r="JUE31" s="197"/>
      <c r="JUF31" s="197"/>
      <c r="JUG31" s="197"/>
      <c r="JUH31" s="197"/>
      <c r="JUI31" s="197"/>
      <c r="JUJ31" s="197"/>
      <c r="JUK31" s="197"/>
      <c r="JUL31" s="197"/>
      <c r="JUM31" s="197"/>
      <c r="JUN31" s="197"/>
      <c r="JUO31" s="197"/>
      <c r="JUP31" s="197"/>
      <c r="JUQ31" s="197"/>
      <c r="JUR31" s="197"/>
      <c r="JUS31" s="197"/>
      <c r="JUT31" s="197"/>
      <c r="JUU31" s="197"/>
      <c r="JUV31" s="197"/>
      <c r="JUW31" s="197"/>
      <c r="JUX31" s="197"/>
      <c r="JUY31" s="197"/>
      <c r="JUZ31" s="197"/>
      <c r="JVA31" s="197"/>
      <c r="JVB31" s="197"/>
      <c r="JVC31" s="197"/>
      <c r="JVD31" s="197"/>
      <c r="JVE31" s="197"/>
      <c r="JVF31" s="197"/>
      <c r="JVG31" s="197"/>
      <c r="JVH31" s="197"/>
      <c r="JVI31" s="197"/>
      <c r="JVJ31" s="197"/>
      <c r="JVK31" s="197"/>
      <c r="JVL31" s="197"/>
      <c r="JVM31" s="197"/>
      <c r="JVN31" s="197"/>
      <c r="JVO31" s="197"/>
      <c r="JVP31" s="197"/>
      <c r="JVQ31" s="197"/>
      <c r="JVR31" s="197"/>
      <c r="JVS31" s="197"/>
      <c r="JVT31" s="197"/>
      <c r="JVU31" s="197"/>
      <c r="JVV31" s="197"/>
      <c r="JVW31" s="197"/>
      <c r="JVX31" s="197"/>
      <c r="JVY31" s="197"/>
      <c r="JVZ31" s="197"/>
      <c r="JWA31" s="197"/>
      <c r="JWB31" s="197"/>
      <c r="JWC31" s="197"/>
      <c r="JWD31" s="197"/>
      <c r="JWE31" s="197"/>
      <c r="JWF31" s="197"/>
      <c r="JWG31" s="197"/>
      <c r="JWH31" s="197"/>
      <c r="JWI31" s="197"/>
      <c r="JWJ31" s="197"/>
      <c r="JWK31" s="197"/>
      <c r="JWL31" s="197"/>
      <c r="JWM31" s="197"/>
      <c r="JWN31" s="197"/>
      <c r="JWO31" s="197"/>
      <c r="JWP31" s="197"/>
      <c r="JWQ31" s="197"/>
      <c r="JWR31" s="197"/>
      <c r="JWS31" s="197"/>
      <c r="JWT31" s="197"/>
      <c r="JWU31" s="197"/>
      <c r="JWV31" s="197"/>
      <c r="JWW31" s="197"/>
      <c r="JWX31" s="197"/>
      <c r="JWY31" s="197"/>
      <c r="JWZ31" s="197"/>
      <c r="JXA31" s="197"/>
      <c r="JXB31" s="197"/>
      <c r="JXC31" s="197"/>
      <c r="JXD31" s="197"/>
      <c r="JXE31" s="197"/>
      <c r="JXF31" s="197"/>
      <c r="JXG31" s="197"/>
      <c r="JXH31" s="197"/>
      <c r="JXI31" s="197"/>
      <c r="JXJ31" s="197"/>
      <c r="JXK31" s="197"/>
      <c r="JXL31" s="197"/>
      <c r="JXM31" s="197"/>
      <c r="JXN31" s="197"/>
      <c r="JXO31" s="197"/>
      <c r="JXP31" s="197"/>
      <c r="JXQ31" s="197"/>
      <c r="JXR31" s="197"/>
      <c r="JXS31" s="197"/>
      <c r="JXT31" s="197"/>
      <c r="JXU31" s="197"/>
      <c r="JXV31" s="197"/>
      <c r="JXW31" s="197"/>
      <c r="JXX31" s="197"/>
      <c r="JXY31" s="197"/>
      <c r="JXZ31" s="197"/>
      <c r="JYA31" s="197"/>
      <c r="JYB31" s="197"/>
      <c r="JYC31" s="197"/>
      <c r="JYD31" s="197"/>
      <c r="JYE31" s="197"/>
      <c r="JYF31" s="197"/>
      <c r="JYG31" s="197"/>
      <c r="JYH31" s="197"/>
      <c r="JYI31" s="197"/>
      <c r="JYJ31" s="197"/>
      <c r="JYK31" s="197"/>
      <c r="JYL31" s="197"/>
      <c r="JYM31" s="197"/>
      <c r="JYN31" s="197"/>
      <c r="JYO31" s="197"/>
      <c r="JYP31" s="197"/>
      <c r="JYQ31" s="197"/>
      <c r="JYR31" s="197"/>
      <c r="JYS31" s="197"/>
      <c r="JYT31" s="197"/>
      <c r="JYU31" s="197"/>
      <c r="JYV31" s="197"/>
      <c r="JYW31" s="197"/>
      <c r="JYX31" s="197"/>
      <c r="JYY31" s="197"/>
      <c r="JYZ31" s="197"/>
      <c r="JZA31" s="197"/>
      <c r="JZB31" s="197"/>
      <c r="JZC31" s="197"/>
      <c r="JZD31" s="197"/>
      <c r="JZE31" s="197"/>
      <c r="JZF31" s="197"/>
      <c r="JZG31" s="197"/>
      <c r="JZH31" s="197"/>
      <c r="JZI31" s="197"/>
      <c r="JZJ31" s="197"/>
      <c r="JZK31" s="197"/>
      <c r="JZL31" s="197"/>
      <c r="JZM31" s="197"/>
      <c r="JZN31" s="197"/>
      <c r="JZO31" s="197"/>
      <c r="JZP31" s="197"/>
      <c r="JZQ31" s="197"/>
      <c r="JZR31" s="197"/>
      <c r="JZS31" s="197"/>
      <c r="JZT31" s="197"/>
      <c r="JZU31" s="197"/>
      <c r="JZV31" s="197"/>
      <c r="JZW31" s="197"/>
      <c r="JZX31" s="197"/>
      <c r="JZY31" s="197"/>
      <c r="JZZ31" s="197"/>
      <c r="KAA31" s="197"/>
      <c r="KAB31" s="197"/>
      <c r="KAC31" s="197"/>
      <c r="KAD31" s="197"/>
      <c r="KAE31" s="197"/>
      <c r="KAF31" s="197"/>
      <c r="KAG31" s="197"/>
      <c r="KAH31" s="197"/>
      <c r="KAI31" s="197"/>
      <c r="KAJ31" s="197"/>
      <c r="KAK31" s="197"/>
      <c r="KAL31" s="197"/>
      <c r="KAM31" s="197"/>
      <c r="KAN31" s="197"/>
      <c r="KAO31" s="197"/>
      <c r="KAP31" s="197"/>
      <c r="KAQ31" s="197"/>
      <c r="KAR31" s="197"/>
      <c r="KAS31" s="197"/>
      <c r="KAT31" s="197"/>
      <c r="KAU31" s="197"/>
      <c r="KAV31" s="197"/>
      <c r="KAW31" s="197"/>
      <c r="KAX31" s="197"/>
      <c r="KAY31" s="197"/>
      <c r="KAZ31" s="197"/>
      <c r="KBA31" s="197"/>
      <c r="KBB31" s="197"/>
      <c r="KBC31" s="197"/>
      <c r="KBD31" s="197"/>
      <c r="KBE31" s="197"/>
      <c r="KBF31" s="197"/>
      <c r="KBG31" s="197"/>
      <c r="KBH31" s="197"/>
      <c r="KBI31" s="197"/>
      <c r="KBJ31" s="197"/>
      <c r="KBK31" s="197"/>
      <c r="KBL31" s="197"/>
      <c r="KBM31" s="197"/>
      <c r="KBN31" s="197"/>
      <c r="KBO31" s="197"/>
      <c r="KBP31" s="197"/>
      <c r="KBQ31" s="197"/>
      <c r="KBR31" s="197"/>
      <c r="KBS31" s="197"/>
      <c r="KBT31" s="197"/>
      <c r="KBU31" s="197"/>
      <c r="KBV31" s="197"/>
      <c r="KBW31" s="197"/>
      <c r="KBX31" s="197"/>
      <c r="KBY31" s="197"/>
      <c r="KBZ31" s="197"/>
      <c r="KCA31" s="197"/>
      <c r="KCB31" s="197"/>
      <c r="KCC31" s="197"/>
      <c r="KCD31" s="197"/>
      <c r="KCE31" s="197"/>
      <c r="KCF31" s="197"/>
      <c r="KCG31" s="197"/>
      <c r="KCH31" s="197"/>
      <c r="KCI31" s="197"/>
      <c r="KCJ31" s="197"/>
      <c r="KCK31" s="197"/>
      <c r="KCL31" s="197"/>
      <c r="KCM31" s="197"/>
      <c r="KCN31" s="197"/>
      <c r="KCO31" s="197"/>
      <c r="KCP31" s="197"/>
      <c r="KCQ31" s="197"/>
      <c r="KCR31" s="197"/>
      <c r="KCS31" s="197"/>
      <c r="KCT31" s="197"/>
      <c r="KCU31" s="197"/>
      <c r="KCV31" s="197"/>
      <c r="KCW31" s="197"/>
      <c r="KCX31" s="197"/>
      <c r="KCY31" s="197"/>
      <c r="KCZ31" s="197"/>
      <c r="KDA31" s="197"/>
      <c r="KDB31" s="197"/>
      <c r="KDC31" s="197"/>
      <c r="KDD31" s="197"/>
      <c r="KDE31" s="197"/>
      <c r="KDF31" s="197"/>
      <c r="KDG31" s="197"/>
      <c r="KDH31" s="197"/>
      <c r="KDI31" s="197"/>
      <c r="KDJ31" s="197"/>
      <c r="KDK31" s="197"/>
      <c r="KDL31" s="197"/>
      <c r="KDM31" s="197"/>
      <c r="KDN31" s="197"/>
      <c r="KDO31" s="197"/>
      <c r="KDP31" s="197"/>
      <c r="KDQ31" s="197"/>
      <c r="KDR31" s="197"/>
      <c r="KDS31" s="197"/>
      <c r="KDT31" s="197"/>
      <c r="KDU31" s="197"/>
      <c r="KDV31" s="197"/>
      <c r="KDW31" s="197"/>
      <c r="KDX31" s="197"/>
      <c r="KDY31" s="197"/>
      <c r="KDZ31" s="197"/>
      <c r="KEA31" s="197"/>
      <c r="KEB31" s="197"/>
      <c r="KEC31" s="197"/>
      <c r="KED31" s="197"/>
      <c r="KEE31" s="197"/>
      <c r="KEF31" s="197"/>
      <c r="KEG31" s="197"/>
      <c r="KEH31" s="197"/>
      <c r="KEI31" s="197"/>
      <c r="KEJ31" s="197"/>
      <c r="KEK31" s="197"/>
      <c r="KEL31" s="197"/>
      <c r="KEM31" s="197"/>
      <c r="KEN31" s="197"/>
      <c r="KEO31" s="197"/>
      <c r="KEP31" s="197"/>
      <c r="KEQ31" s="197"/>
      <c r="KER31" s="197"/>
      <c r="KES31" s="197"/>
      <c r="KET31" s="197"/>
      <c r="KEU31" s="197"/>
      <c r="KEV31" s="197"/>
      <c r="KEW31" s="197"/>
      <c r="KEX31" s="197"/>
      <c r="KEY31" s="197"/>
      <c r="KEZ31" s="197"/>
      <c r="KFA31" s="197"/>
      <c r="KFB31" s="197"/>
      <c r="KFC31" s="197"/>
      <c r="KFD31" s="197"/>
      <c r="KFE31" s="197"/>
      <c r="KFF31" s="197"/>
      <c r="KFG31" s="197"/>
      <c r="KFH31" s="197"/>
      <c r="KFI31" s="197"/>
      <c r="KFJ31" s="197"/>
      <c r="KFK31" s="197"/>
      <c r="KFL31" s="197"/>
      <c r="KFM31" s="197"/>
      <c r="KFN31" s="197"/>
      <c r="KFO31" s="197"/>
      <c r="KFP31" s="197"/>
      <c r="KFQ31" s="197"/>
      <c r="KFR31" s="197"/>
      <c r="KFS31" s="197"/>
      <c r="KFT31" s="197"/>
      <c r="KFU31" s="197"/>
      <c r="KFV31" s="197"/>
      <c r="KFW31" s="197"/>
      <c r="KFX31" s="197"/>
      <c r="KFY31" s="197"/>
      <c r="KFZ31" s="197"/>
      <c r="KGA31" s="197"/>
      <c r="KGB31" s="197"/>
      <c r="KGC31" s="197"/>
      <c r="KGD31" s="197"/>
      <c r="KGE31" s="197"/>
      <c r="KGF31" s="197"/>
      <c r="KGG31" s="197"/>
      <c r="KGH31" s="197"/>
      <c r="KGI31" s="197"/>
      <c r="KGJ31" s="197"/>
      <c r="KGK31" s="197"/>
      <c r="KGL31" s="197"/>
      <c r="KGM31" s="197"/>
      <c r="KGN31" s="197"/>
      <c r="KGO31" s="197"/>
      <c r="KGP31" s="197"/>
      <c r="KGQ31" s="197"/>
      <c r="KGR31" s="197"/>
      <c r="KGS31" s="197"/>
      <c r="KGT31" s="197"/>
      <c r="KGU31" s="197"/>
      <c r="KGV31" s="197"/>
      <c r="KGW31" s="197"/>
      <c r="KGX31" s="197"/>
      <c r="KGY31" s="197"/>
      <c r="KGZ31" s="197"/>
      <c r="KHA31" s="197"/>
      <c r="KHB31" s="197"/>
      <c r="KHC31" s="197"/>
      <c r="KHD31" s="197"/>
      <c r="KHE31" s="197"/>
      <c r="KHF31" s="197"/>
      <c r="KHG31" s="197"/>
      <c r="KHH31" s="197"/>
      <c r="KHI31" s="197"/>
      <c r="KHJ31" s="197"/>
      <c r="KHK31" s="197"/>
      <c r="KHL31" s="197"/>
      <c r="KHM31" s="197"/>
      <c r="KHN31" s="197"/>
      <c r="KHO31" s="197"/>
      <c r="KHP31" s="197"/>
      <c r="KHQ31" s="197"/>
      <c r="KHR31" s="197"/>
      <c r="KHS31" s="197"/>
      <c r="KHT31" s="197"/>
      <c r="KHU31" s="197"/>
      <c r="KHV31" s="197"/>
      <c r="KHW31" s="197"/>
      <c r="KHX31" s="197"/>
      <c r="KHY31" s="197"/>
      <c r="KHZ31" s="197"/>
      <c r="KIA31" s="197"/>
      <c r="KIB31" s="197"/>
      <c r="KIC31" s="197"/>
      <c r="KID31" s="197"/>
      <c r="KIE31" s="197"/>
      <c r="KIF31" s="197"/>
      <c r="KIG31" s="197"/>
      <c r="KIH31" s="197"/>
      <c r="KII31" s="197"/>
      <c r="KIJ31" s="197"/>
      <c r="KIK31" s="197"/>
      <c r="KIL31" s="197"/>
      <c r="KIM31" s="197"/>
      <c r="KIN31" s="197"/>
      <c r="KIO31" s="197"/>
      <c r="KIP31" s="197"/>
      <c r="KIQ31" s="197"/>
      <c r="KIR31" s="197"/>
      <c r="KIS31" s="197"/>
      <c r="KIT31" s="197"/>
      <c r="KIU31" s="197"/>
      <c r="KIV31" s="197"/>
      <c r="KIW31" s="197"/>
      <c r="KIX31" s="197"/>
      <c r="KIY31" s="197"/>
      <c r="KIZ31" s="197"/>
      <c r="KJA31" s="197"/>
      <c r="KJB31" s="197"/>
      <c r="KJC31" s="197"/>
      <c r="KJD31" s="197"/>
      <c r="KJE31" s="197"/>
      <c r="KJF31" s="197"/>
      <c r="KJG31" s="197"/>
      <c r="KJH31" s="197"/>
      <c r="KJI31" s="197"/>
      <c r="KJJ31" s="197"/>
      <c r="KJK31" s="197"/>
      <c r="KJL31" s="197"/>
      <c r="KJM31" s="197"/>
      <c r="KJN31" s="197"/>
      <c r="KJO31" s="197"/>
      <c r="KJP31" s="197"/>
      <c r="KJQ31" s="197"/>
      <c r="KJR31" s="197"/>
      <c r="KJS31" s="197"/>
      <c r="KJT31" s="197"/>
      <c r="KJU31" s="197"/>
      <c r="KJV31" s="197"/>
      <c r="KJW31" s="197"/>
      <c r="KJX31" s="197"/>
      <c r="KJY31" s="197"/>
      <c r="KJZ31" s="197"/>
      <c r="KKA31" s="197"/>
      <c r="KKB31" s="197"/>
      <c r="KKC31" s="197"/>
      <c r="KKD31" s="197"/>
      <c r="KKE31" s="197"/>
      <c r="KKF31" s="197"/>
      <c r="KKG31" s="197"/>
      <c r="KKH31" s="197"/>
      <c r="KKI31" s="197"/>
      <c r="KKJ31" s="197"/>
      <c r="KKK31" s="197"/>
      <c r="KKL31" s="197"/>
      <c r="KKM31" s="197"/>
      <c r="KKN31" s="197"/>
      <c r="KKO31" s="197"/>
      <c r="KKP31" s="197"/>
      <c r="KKQ31" s="197"/>
      <c r="KKR31" s="197"/>
      <c r="KKS31" s="197"/>
      <c r="KKT31" s="197"/>
      <c r="KKU31" s="197"/>
      <c r="KKV31" s="197"/>
      <c r="KKW31" s="197"/>
      <c r="KKX31" s="197"/>
      <c r="KKY31" s="197"/>
      <c r="KKZ31" s="197"/>
      <c r="KLA31" s="197"/>
      <c r="KLB31" s="197"/>
      <c r="KLC31" s="197"/>
      <c r="KLD31" s="197"/>
      <c r="KLE31" s="197"/>
      <c r="KLF31" s="197"/>
      <c r="KLG31" s="197"/>
      <c r="KLH31" s="197"/>
      <c r="KLI31" s="197"/>
      <c r="KLJ31" s="197"/>
      <c r="KLK31" s="197"/>
      <c r="KLL31" s="197"/>
      <c r="KLM31" s="197"/>
      <c r="KLN31" s="197"/>
      <c r="KLO31" s="197"/>
      <c r="KLP31" s="197"/>
      <c r="KLQ31" s="197"/>
      <c r="KLR31" s="197"/>
      <c r="KLS31" s="197"/>
      <c r="KLT31" s="197"/>
      <c r="KLU31" s="197"/>
      <c r="KLV31" s="197"/>
      <c r="KLW31" s="197"/>
      <c r="KLX31" s="197"/>
      <c r="KLY31" s="197"/>
      <c r="KLZ31" s="197"/>
      <c r="KMA31" s="197"/>
      <c r="KMB31" s="197"/>
      <c r="KMC31" s="197"/>
      <c r="KMD31" s="197"/>
      <c r="KME31" s="197"/>
      <c r="KMF31" s="197"/>
      <c r="KMG31" s="197"/>
      <c r="KMH31" s="197"/>
      <c r="KMI31" s="197"/>
      <c r="KMJ31" s="197"/>
      <c r="KMK31" s="197"/>
      <c r="KML31" s="197"/>
      <c r="KMM31" s="197"/>
      <c r="KMN31" s="197"/>
      <c r="KMO31" s="197"/>
      <c r="KMP31" s="197"/>
      <c r="KMQ31" s="197"/>
      <c r="KMR31" s="197"/>
      <c r="KMS31" s="197"/>
      <c r="KMT31" s="197"/>
      <c r="KMU31" s="197"/>
      <c r="KMV31" s="197"/>
      <c r="KMW31" s="197"/>
      <c r="KMX31" s="197"/>
      <c r="KMY31" s="197"/>
      <c r="KMZ31" s="197"/>
      <c r="KNA31" s="197"/>
      <c r="KNB31" s="197"/>
      <c r="KNC31" s="197"/>
      <c r="KND31" s="197"/>
      <c r="KNE31" s="197"/>
      <c r="KNF31" s="197"/>
      <c r="KNG31" s="197"/>
      <c r="KNH31" s="197"/>
      <c r="KNI31" s="197"/>
      <c r="KNJ31" s="197"/>
      <c r="KNK31" s="197"/>
      <c r="KNL31" s="197"/>
      <c r="KNM31" s="197"/>
      <c r="KNN31" s="197"/>
      <c r="KNO31" s="197"/>
      <c r="KNP31" s="197"/>
      <c r="KNQ31" s="197"/>
      <c r="KNR31" s="197"/>
      <c r="KNS31" s="197"/>
      <c r="KNT31" s="197"/>
      <c r="KNU31" s="197"/>
      <c r="KNV31" s="197"/>
      <c r="KNW31" s="197"/>
      <c r="KNX31" s="197"/>
      <c r="KNY31" s="197"/>
      <c r="KNZ31" s="197"/>
      <c r="KOA31" s="197"/>
      <c r="KOB31" s="197"/>
      <c r="KOC31" s="197"/>
      <c r="KOD31" s="197"/>
      <c r="KOE31" s="197"/>
      <c r="KOF31" s="197"/>
      <c r="KOG31" s="197"/>
      <c r="KOH31" s="197"/>
      <c r="KOI31" s="197"/>
      <c r="KOJ31" s="197"/>
      <c r="KOK31" s="197"/>
      <c r="KOL31" s="197"/>
      <c r="KOM31" s="197"/>
      <c r="KON31" s="197"/>
      <c r="KOO31" s="197"/>
      <c r="KOP31" s="197"/>
      <c r="KOQ31" s="197"/>
      <c r="KOR31" s="197"/>
      <c r="KOS31" s="197"/>
      <c r="KOT31" s="197"/>
      <c r="KOU31" s="197"/>
      <c r="KOV31" s="197"/>
      <c r="KOW31" s="197"/>
      <c r="KOX31" s="197"/>
      <c r="KOY31" s="197"/>
      <c r="KOZ31" s="197"/>
      <c r="KPA31" s="197"/>
      <c r="KPB31" s="197"/>
      <c r="KPC31" s="197"/>
      <c r="KPD31" s="197"/>
      <c r="KPE31" s="197"/>
      <c r="KPF31" s="197"/>
      <c r="KPG31" s="197"/>
      <c r="KPH31" s="197"/>
      <c r="KPI31" s="197"/>
      <c r="KPJ31" s="197"/>
      <c r="KPK31" s="197"/>
      <c r="KPL31" s="197"/>
      <c r="KPM31" s="197"/>
      <c r="KPN31" s="197"/>
      <c r="KPO31" s="197"/>
      <c r="KPP31" s="197"/>
      <c r="KPQ31" s="197"/>
      <c r="KPR31" s="197"/>
      <c r="KPS31" s="197"/>
      <c r="KPT31" s="197"/>
      <c r="KPU31" s="197"/>
      <c r="KPV31" s="197"/>
      <c r="KPW31" s="197"/>
      <c r="KPX31" s="197"/>
      <c r="KPY31" s="197"/>
      <c r="KPZ31" s="197"/>
      <c r="KQA31" s="197"/>
      <c r="KQB31" s="197"/>
      <c r="KQC31" s="197"/>
      <c r="KQD31" s="197"/>
      <c r="KQE31" s="197"/>
      <c r="KQF31" s="197"/>
      <c r="KQG31" s="197"/>
      <c r="KQH31" s="197"/>
      <c r="KQI31" s="197"/>
      <c r="KQJ31" s="197"/>
      <c r="KQK31" s="197"/>
      <c r="KQL31" s="197"/>
      <c r="KQM31" s="197"/>
      <c r="KQN31" s="197"/>
      <c r="KQO31" s="197"/>
      <c r="KQP31" s="197"/>
      <c r="KQQ31" s="197"/>
      <c r="KQR31" s="197"/>
      <c r="KQS31" s="197"/>
      <c r="KQT31" s="197"/>
      <c r="KQU31" s="197"/>
      <c r="KQV31" s="197"/>
      <c r="KQW31" s="197"/>
      <c r="KQX31" s="197"/>
      <c r="KQY31" s="197"/>
      <c r="KQZ31" s="197"/>
      <c r="KRA31" s="197"/>
      <c r="KRB31" s="197"/>
      <c r="KRC31" s="197"/>
      <c r="KRD31" s="197"/>
      <c r="KRE31" s="197"/>
      <c r="KRF31" s="197"/>
      <c r="KRG31" s="197"/>
      <c r="KRH31" s="197"/>
      <c r="KRI31" s="197"/>
      <c r="KRJ31" s="197"/>
      <c r="KRK31" s="197"/>
      <c r="KRL31" s="197"/>
      <c r="KRM31" s="197"/>
      <c r="KRN31" s="197"/>
      <c r="KRO31" s="197"/>
      <c r="KRP31" s="197"/>
      <c r="KRQ31" s="197"/>
      <c r="KRR31" s="197"/>
      <c r="KRS31" s="197"/>
      <c r="KRT31" s="197"/>
      <c r="KRU31" s="197"/>
      <c r="KRV31" s="197"/>
      <c r="KRW31" s="197"/>
      <c r="KRX31" s="197"/>
      <c r="KRY31" s="197"/>
      <c r="KRZ31" s="197"/>
      <c r="KSA31" s="197"/>
      <c r="KSB31" s="197"/>
      <c r="KSC31" s="197"/>
      <c r="KSD31" s="197"/>
      <c r="KSE31" s="197"/>
      <c r="KSF31" s="197"/>
      <c r="KSG31" s="197"/>
      <c r="KSH31" s="197"/>
      <c r="KSI31" s="197"/>
      <c r="KSJ31" s="197"/>
      <c r="KSK31" s="197"/>
      <c r="KSL31" s="197"/>
      <c r="KSM31" s="197"/>
      <c r="KSN31" s="197"/>
      <c r="KSO31" s="197"/>
      <c r="KSP31" s="197"/>
      <c r="KSQ31" s="197"/>
      <c r="KSR31" s="197"/>
      <c r="KSS31" s="197"/>
      <c r="KST31" s="197"/>
      <c r="KSU31" s="197"/>
      <c r="KSV31" s="197"/>
      <c r="KSW31" s="197"/>
      <c r="KSX31" s="197"/>
      <c r="KSY31" s="197"/>
      <c r="KSZ31" s="197"/>
      <c r="KTA31" s="197"/>
      <c r="KTB31" s="197"/>
      <c r="KTC31" s="197"/>
      <c r="KTD31" s="197"/>
      <c r="KTE31" s="197"/>
      <c r="KTF31" s="197"/>
      <c r="KTG31" s="197"/>
      <c r="KTH31" s="197"/>
      <c r="KTI31" s="197"/>
      <c r="KTJ31" s="197"/>
      <c r="KTK31" s="197"/>
      <c r="KTL31" s="197"/>
      <c r="KTM31" s="197"/>
      <c r="KTN31" s="197"/>
      <c r="KTO31" s="197"/>
      <c r="KTP31" s="197"/>
      <c r="KTQ31" s="197"/>
      <c r="KTR31" s="197"/>
      <c r="KTS31" s="197"/>
      <c r="KTT31" s="197"/>
      <c r="KTU31" s="197"/>
      <c r="KTV31" s="197"/>
      <c r="KTW31" s="197"/>
      <c r="KTX31" s="197"/>
      <c r="KTY31" s="197"/>
      <c r="KTZ31" s="197"/>
      <c r="KUA31" s="197"/>
      <c r="KUB31" s="197"/>
      <c r="KUC31" s="197"/>
      <c r="KUD31" s="197"/>
      <c r="KUE31" s="197"/>
      <c r="KUF31" s="197"/>
      <c r="KUG31" s="197"/>
      <c r="KUH31" s="197"/>
      <c r="KUI31" s="197"/>
      <c r="KUJ31" s="197"/>
      <c r="KUK31" s="197"/>
      <c r="KUL31" s="197"/>
      <c r="KUM31" s="197"/>
      <c r="KUN31" s="197"/>
      <c r="KUO31" s="197"/>
      <c r="KUP31" s="197"/>
      <c r="KUQ31" s="197"/>
      <c r="KUR31" s="197"/>
      <c r="KUS31" s="197"/>
      <c r="KUT31" s="197"/>
      <c r="KUU31" s="197"/>
      <c r="KUV31" s="197"/>
      <c r="KUW31" s="197"/>
      <c r="KUX31" s="197"/>
      <c r="KUY31" s="197"/>
      <c r="KUZ31" s="197"/>
      <c r="KVA31" s="197"/>
      <c r="KVB31" s="197"/>
      <c r="KVC31" s="197"/>
      <c r="KVD31" s="197"/>
      <c r="KVE31" s="197"/>
      <c r="KVF31" s="197"/>
      <c r="KVG31" s="197"/>
      <c r="KVH31" s="197"/>
      <c r="KVI31" s="197"/>
      <c r="KVJ31" s="197"/>
      <c r="KVK31" s="197"/>
      <c r="KVL31" s="197"/>
      <c r="KVM31" s="197"/>
      <c r="KVN31" s="197"/>
      <c r="KVO31" s="197"/>
      <c r="KVP31" s="197"/>
      <c r="KVQ31" s="197"/>
      <c r="KVR31" s="197"/>
      <c r="KVS31" s="197"/>
      <c r="KVT31" s="197"/>
      <c r="KVU31" s="197"/>
      <c r="KVV31" s="197"/>
      <c r="KVW31" s="197"/>
      <c r="KVX31" s="197"/>
      <c r="KVY31" s="197"/>
      <c r="KVZ31" s="197"/>
      <c r="KWA31" s="197"/>
      <c r="KWB31" s="197"/>
      <c r="KWC31" s="197"/>
      <c r="KWD31" s="197"/>
      <c r="KWE31" s="197"/>
      <c r="KWF31" s="197"/>
      <c r="KWG31" s="197"/>
      <c r="KWH31" s="197"/>
      <c r="KWI31" s="197"/>
      <c r="KWJ31" s="197"/>
      <c r="KWK31" s="197"/>
      <c r="KWL31" s="197"/>
      <c r="KWM31" s="197"/>
      <c r="KWN31" s="197"/>
      <c r="KWO31" s="197"/>
      <c r="KWP31" s="197"/>
      <c r="KWQ31" s="197"/>
      <c r="KWR31" s="197"/>
      <c r="KWS31" s="197"/>
      <c r="KWT31" s="197"/>
      <c r="KWU31" s="197"/>
      <c r="KWV31" s="197"/>
      <c r="KWW31" s="197"/>
      <c r="KWX31" s="197"/>
      <c r="KWY31" s="197"/>
      <c r="KWZ31" s="197"/>
      <c r="KXA31" s="197"/>
      <c r="KXB31" s="197"/>
      <c r="KXC31" s="197"/>
      <c r="KXD31" s="197"/>
      <c r="KXE31" s="197"/>
      <c r="KXF31" s="197"/>
      <c r="KXG31" s="197"/>
      <c r="KXH31" s="197"/>
      <c r="KXI31" s="197"/>
      <c r="KXJ31" s="197"/>
      <c r="KXK31" s="197"/>
      <c r="KXL31" s="197"/>
      <c r="KXM31" s="197"/>
      <c r="KXN31" s="197"/>
      <c r="KXO31" s="197"/>
      <c r="KXP31" s="197"/>
      <c r="KXQ31" s="197"/>
      <c r="KXR31" s="197"/>
      <c r="KXS31" s="197"/>
      <c r="KXT31" s="197"/>
      <c r="KXU31" s="197"/>
      <c r="KXV31" s="197"/>
      <c r="KXW31" s="197"/>
      <c r="KXX31" s="197"/>
      <c r="KXY31" s="197"/>
      <c r="KXZ31" s="197"/>
      <c r="KYA31" s="197"/>
      <c r="KYB31" s="197"/>
      <c r="KYC31" s="197"/>
      <c r="KYD31" s="197"/>
      <c r="KYE31" s="197"/>
      <c r="KYF31" s="197"/>
      <c r="KYG31" s="197"/>
      <c r="KYH31" s="197"/>
      <c r="KYI31" s="197"/>
      <c r="KYJ31" s="197"/>
      <c r="KYK31" s="197"/>
      <c r="KYL31" s="197"/>
      <c r="KYM31" s="197"/>
      <c r="KYN31" s="197"/>
      <c r="KYO31" s="197"/>
      <c r="KYP31" s="197"/>
      <c r="KYQ31" s="197"/>
      <c r="KYR31" s="197"/>
      <c r="KYS31" s="197"/>
      <c r="KYT31" s="197"/>
      <c r="KYU31" s="197"/>
      <c r="KYV31" s="197"/>
      <c r="KYW31" s="197"/>
      <c r="KYX31" s="197"/>
      <c r="KYY31" s="197"/>
      <c r="KYZ31" s="197"/>
      <c r="KZA31" s="197"/>
      <c r="KZB31" s="197"/>
      <c r="KZC31" s="197"/>
      <c r="KZD31" s="197"/>
      <c r="KZE31" s="197"/>
      <c r="KZF31" s="197"/>
      <c r="KZG31" s="197"/>
      <c r="KZH31" s="197"/>
      <c r="KZI31" s="197"/>
      <c r="KZJ31" s="197"/>
      <c r="KZK31" s="197"/>
      <c r="KZL31" s="197"/>
      <c r="KZM31" s="197"/>
      <c r="KZN31" s="197"/>
      <c r="KZO31" s="197"/>
      <c r="KZP31" s="197"/>
      <c r="KZQ31" s="197"/>
      <c r="KZR31" s="197"/>
      <c r="KZS31" s="197"/>
      <c r="KZT31" s="197"/>
      <c r="KZU31" s="197"/>
      <c r="KZV31" s="197"/>
      <c r="KZW31" s="197"/>
      <c r="KZX31" s="197"/>
      <c r="KZY31" s="197"/>
      <c r="KZZ31" s="197"/>
      <c r="LAA31" s="197"/>
      <c r="LAB31" s="197"/>
      <c r="LAC31" s="197"/>
      <c r="LAD31" s="197"/>
      <c r="LAE31" s="197"/>
      <c r="LAF31" s="197"/>
      <c r="LAG31" s="197"/>
      <c r="LAH31" s="197"/>
      <c r="LAI31" s="197"/>
      <c r="LAJ31" s="197"/>
      <c r="LAK31" s="197"/>
      <c r="LAL31" s="197"/>
      <c r="LAM31" s="197"/>
      <c r="LAN31" s="197"/>
      <c r="LAO31" s="197"/>
      <c r="LAP31" s="197"/>
      <c r="LAQ31" s="197"/>
      <c r="LAR31" s="197"/>
      <c r="LAS31" s="197"/>
      <c r="LAT31" s="197"/>
      <c r="LAU31" s="197"/>
      <c r="LAV31" s="197"/>
      <c r="LAW31" s="197"/>
      <c r="LAX31" s="197"/>
      <c r="LAY31" s="197"/>
      <c r="LAZ31" s="197"/>
      <c r="LBA31" s="197"/>
      <c r="LBB31" s="197"/>
      <c r="LBC31" s="197"/>
      <c r="LBD31" s="197"/>
      <c r="LBE31" s="197"/>
      <c r="LBF31" s="197"/>
      <c r="LBG31" s="197"/>
      <c r="LBH31" s="197"/>
      <c r="LBI31" s="197"/>
      <c r="LBJ31" s="197"/>
      <c r="LBK31" s="197"/>
      <c r="LBL31" s="197"/>
      <c r="LBM31" s="197"/>
      <c r="LBN31" s="197"/>
      <c r="LBO31" s="197"/>
      <c r="LBP31" s="197"/>
      <c r="LBQ31" s="197"/>
      <c r="LBR31" s="197"/>
      <c r="LBS31" s="197"/>
      <c r="LBT31" s="197"/>
      <c r="LBU31" s="197"/>
      <c r="LBV31" s="197"/>
      <c r="LBW31" s="197"/>
      <c r="LBX31" s="197"/>
      <c r="LBY31" s="197"/>
      <c r="LBZ31" s="197"/>
      <c r="LCA31" s="197"/>
      <c r="LCB31" s="197"/>
      <c r="LCC31" s="197"/>
      <c r="LCD31" s="197"/>
      <c r="LCE31" s="197"/>
      <c r="LCF31" s="197"/>
      <c r="LCG31" s="197"/>
      <c r="LCH31" s="197"/>
      <c r="LCI31" s="197"/>
      <c r="LCJ31" s="197"/>
      <c r="LCK31" s="197"/>
      <c r="LCL31" s="197"/>
      <c r="LCM31" s="197"/>
      <c r="LCN31" s="197"/>
      <c r="LCO31" s="197"/>
      <c r="LCP31" s="197"/>
      <c r="LCQ31" s="197"/>
      <c r="LCR31" s="197"/>
      <c r="LCS31" s="197"/>
      <c r="LCT31" s="197"/>
      <c r="LCU31" s="197"/>
      <c r="LCV31" s="197"/>
      <c r="LCW31" s="197"/>
      <c r="LCX31" s="197"/>
      <c r="LCY31" s="197"/>
      <c r="LCZ31" s="197"/>
      <c r="LDA31" s="197"/>
      <c r="LDB31" s="197"/>
      <c r="LDC31" s="197"/>
      <c r="LDD31" s="197"/>
      <c r="LDE31" s="197"/>
      <c r="LDF31" s="197"/>
      <c r="LDG31" s="197"/>
      <c r="LDH31" s="197"/>
      <c r="LDI31" s="197"/>
      <c r="LDJ31" s="197"/>
      <c r="LDK31" s="197"/>
      <c r="LDL31" s="197"/>
      <c r="LDM31" s="197"/>
      <c r="LDN31" s="197"/>
      <c r="LDO31" s="197"/>
      <c r="LDP31" s="197"/>
      <c r="LDQ31" s="197"/>
      <c r="LDR31" s="197"/>
      <c r="LDS31" s="197"/>
      <c r="LDT31" s="197"/>
      <c r="LDU31" s="197"/>
      <c r="LDV31" s="197"/>
      <c r="LDW31" s="197"/>
      <c r="LDX31" s="197"/>
      <c r="LDY31" s="197"/>
      <c r="LDZ31" s="197"/>
      <c r="LEA31" s="197"/>
      <c r="LEB31" s="197"/>
      <c r="LEC31" s="197"/>
      <c r="LED31" s="197"/>
      <c r="LEE31" s="197"/>
      <c r="LEF31" s="197"/>
      <c r="LEG31" s="197"/>
      <c r="LEH31" s="197"/>
      <c r="LEI31" s="197"/>
      <c r="LEJ31" s="197"/>
      <c r="LEK31" s="197"/>
      <c r="LEL31" s="197"/>
      <c r="LEM31" s="197"/>
      <c r="LEN31" s="197"/>
      <c r="LEO31" s="197"/>
      <c r="LEP31" s="197"/>
      <c r="LEQ31" s="197"/>
      <c r="LER31" s="197"/>
      <c r="LES31" s="197"/>
      <c r="LET31" s="197"/>
      <c r="LEU31" s="197"/>
      <c r="LEV31" s="197"/>
      <c r="LEW31" s="197"/>
      <c r="LEX31" s="197"/>
      <c r="LEY31" s="197"/>
      <c r="LEZ31" s="197"/>
      <c r="LFA31" s="197"/>
      <c r="LFB31" s="197"/>
      <c r="LFC31" s="197"/>
      <c r="LFD31" s="197"/>
      <c r="LFE31" s="197"/>
      <c r="LFF31" s="197"/>
      <c r="LFG31" s="197"/>
      <c r="LFH31" s="197"/>
      <c r="LFI31" s="197"/>
      <c r="LFJ31" s="197"/>
      <c r="LFK31" s="197"/>
      <c r="LFL31" s="197"/>
      <c r="LFM31" s="197"/>
      <c r="LFN31" s="197"/>
      <c r="LFO31" s="197"/>
      <c r="LFP31" s="197"/>
      <c r="LFQ31" s="197"/>
      <c r="LFR31" s="197"/>
      <c r="LFS31" s="197"/>
      <c r="LFT31" s="197"/>
      <c r="LFU31" s="197"/>
      <c r="LFV31" s="197"/>
      <c r="LFW31" s="197"/>
      <c r="LFX31" s="197"/>
      <c r="LFY31" s="197"/>
      <c r="LFZ31" s="197"/>
      <c r="LGA31" s="197"/>
      <c r="LGB31" s="197"/>
      <c r="LGC31" s="197"/>
      <c r="LGD31" s="197"/>
      <c r="LGE31" s="197"/>
      <c r="LGF31" s="197"/>
      <c r="LGG31" s="197"/>
      <c r="LGH31" s="197"/>
      <c r="LGI31" s="197"/>
      <c r="LGJ31" s="197"/>
      <c r="LGK31" s="197"/>
      <c r="LGL31" s="197"/>
      <c r="LGM31" s="197"/>
      <c r="LGN31" s="197"/>
      <c r="LGO31" s="197"/>
      <c r="LGP31" s="197"/>
      <c r="LGQ31" s="197"/>
      <c r="LGR31" s="197"/>
      <c r="LGS31" s="197"/>
      <c r="LGT31" s="197"/>
      <c r="LGU31" s="197"/>
      <c r="LGV31" s="197"/>
      <c r="LGW31" s="197"/>
      <c r="LGX31" s="197"/>
      <c r="LGY31" s="197"/>
      <c r="LGZ31" s="197"/>
      <c r="LHA31" s="197"/>
      <c r="LHB31" s="197"/>
      <c r="LHC31" s="197"/>
      <c r="LHD31" s="197"/>
      <c r="LHE31" s="197"/>
      <c r="LHF31" s="197"/>
      <c r="LHG31" s="197"/>
      <c r="LHH31" s="197"/>
      <c r="LHI31" s="197"/>
      <c r="LHJ31" s="197"/>
      <c r="LHK31" s="197"/>
      <c r="LHL31" s="197"/>
      <c r="LHM31" s="197"/>
      <c r="LHN31" s="197"/>
      <c r="LHO31" s="197"/>
      <c r="LHP31" s="197"/>
      <c r="LHQ31" s="197"/>
      <c r="LHR31" s="197"/>
      <c r="LHS31" s="197"/>
      <c r="LHT31" s="197"/>
      <c r="LHU31" s="197"/>
      <c r="LHV31" s="197"/>
      <c r="LHW31" s="197"/>
      <c r="LHX31" s="197"/>
      <c r="LHY31" s="197"/>
      <c r="LHZ31" s="197"/>
      <c r="LIA31" s="197"/>
      <c r="LIB31" s="197"/>
      <c r="LIC31" s="197"/>
      <c r="LID31" s="197"/>
      <c r="LIE31" s="197"/>
      <c r="LIF31" s="197"/>
      <c r="LIG31" s="197"/>
      <c r="LIH31" s="197"/>
      <c r="LII31" s="197"/>
      <c r="LIJ31" s="197"/>
      <c r="LIK31" s="197"/>
      <c r="LIL31" s="197"/>
      <c r="LIM31" s="197"/>
      <c r="LIN31" s="197"/>
      <c r="LIO31" s="197"/>
      <c r="LIP31" s="197"/>
      <c r="LIQ31" s="197"/>
      <c r="LIR31" s="197"/>
      <c r="LIS31" s="197"/>
      <c r="LIT31" s="197"/>
      <c r="LIU31" s="197"/>
      <c r="LIV31" s="197"/>
      <c r="LIW31" s="197"/>
      <c r="LIX31" s="197"/>
      <c r="LIY31" s="197"/>
      <c r="LIZ31" s="197"/>
      <c r="LJA31" s="197"/>
      <c r="LJB31" s="197"/>
      <c r="LJC31" s="197"/>
      <c r="LJD31" s="197"/>
      <c r="LJE31" s="197"/>
      <c r="LJF31" s="197"/>
      <c r="LJG31" s="197"/>
      <c r="LJH31" s="197"/>
      <c r="LJI31" s="197"/>
      <c r="LJJ31" s="197"/>
      <c r="LJK31" s="197"/>
      <c r="LJL31" s="197"/>
      <c r="LJM31" s="197"/>
      <c r="LJN31" s="197"/>
      <c r="LJO31" s="197"/>
      <c r="LJP31" s="197"/>
      <c r="LJQ31" s="197"/>
      <c r="LJR31" s="197"/>
      <c r="LJS31" s="197"/>
      <c r="LJT31" s="197"/>
      <c r="LJU31" s="197"/>
      <c r="LJV31" s="197"/>
      <c r="LJW31" s="197"/>
      <c r="LJX31" s="197"/>
      <c r="LJY31" s="197"/>
      <c r="LJZ31" s="197"/>
      <c r="LKA31" s="197"/>
      <c r="LKB31" s="197"/>
      <c r="LKC31" s="197"/>
      <c r="LKD31" s="197"/>
      <c r="LKE31" s="197"/>
      <c r="LKF31" s="197"/>
      <c r="LKG31" s="197"/>
      <c r="LKH31" s="197"/>
      <c r="LKI31" s="197"/>
      <c r="LKJ31" s="197"/>
      <c r="LKK31" s="197"/>
      <c r="LKL31" s="197"/>
      <c r="LKM31" s="197"/>
      <c r="LKN31" s="197"/>
      <c r="LKO31" s="197"/>
      <c r="LKP31" s="197"/>
      <c r="LKQ31" s="197"/>
      <c r="LKR31" s="197"/>
      <c r="LKS31" s="197"/>
      <c r="LKT31" s="197"/>
      <c r="LKU31" s="197"/>
      <c r="LKV31" s="197"/>
      <c r="LKW31" s="197"/>
      <c r="LKX31" s="197"/>
      <c r="LKY31" s="197"/>
      <c r="LKZ31" s="197"/>
      <c r="LLA31" s="197"/>
      <c r="LLB31" s="197"/>
      <c r="LLC31" s="197"/>
      <c r="LLD31" s="197"/>
      <c r="LLE31" s="197"/>
      <c r="LLF31" s="197"/>
      <c r="LLG31" s="197"/>
      <c r="LLH31" s="197"/>
      <c r="LLI31" s="197"/>
      <c r="LLJ31" s="197"/>
      <c r="LLK31" s="197"/>
      <c r="LLL31" s="197"/>
      <c r="LLM31" s="197"/>
      <c r="LLN31" s="197"/>
      <c r="LLO31" s="197"/>
      <c r="LLP31" s="197"/>
      <c r="LLQ31" s="197"/>
      <c r="LLR31" s="197"/>
      <c r="LLS31" s="197"/>
      <c r="LLT31" s="197"/>
      <c r="LLU31" s="197"/>
      <c r="LLV31" s="197"/>
      <c r="LLW31" s="197"/>
      <c r="LLX31" s="197"/>
      <c r="LLY31" s="197"/>
      <c r="LLZ31" s="197"/>
      <c r="LMA31" s="197"/>
      <c r="LMB31" s="197"/>
      <c r="LMC31" s="197"/>
      <c r="LMD31" s="197"/>
      <c r="LME31" s="197"/>
      <c r="LMF31" s="197"/>
      <c r="LMG31" s="197"/>
      <c r="LMH31" s="197"/>
      <c r="LMI31" s="197"/>
      <c r="LMJ31" s="197"/>
      <c r="LMK31" s="197"/>
      <c r="LML31" s="197"/>
      <c r="LMM31" s="197"/>
      <c r="LMN31" s="197"/>
      <c r="LMO31" s="197"/>
      <c r="LMP31" s="197"/>
      <c r="LMQ31" s="197"/>
      <c r="LMR31" s="197"/>
      <c r="LMS31" s="197"/>
      <c r="LMT31" s="197"/>
      <c r="LMU31" s="197"/>
      <c r="LMV31" s="197"/>
      <c r="LMW31" s="197"/>
      <c r="LMX31" s="197"/>
      <c r="LMY31" s="197"/>
      <c r="LMZ31" s="197"/>
      <c r="LNA31" s="197"/>
      <c r="LNB31" s="197"/>
      <c r="LNC31" s="197"/>
      <c r="LND31" s="197"/>
      <c r="LNE31" s="197"/>
      <c r="LNF31" s="197"/>
      <c r="LNG31" s="197"/>
      <c r="LNH31" s="197"/>
      <c r="LNI31" s="197"/>
      <c r="LNJ31" s="197"/>
      <c r="LNK31" s="197"/>
      <c r="LNL31" s="197"/>
      <c r="LNM31" s="197"/>
      <c r="LNN31" s="197"/>
      <c r="LNO31" s="197"/>
      <c r="LNP31" s="197"/>
      <c r="LNQ31" s="197"/>
      <c r="LNR31" s="197"/>
      <c r="LNS31" s="197"/>
      <c r="LNT31" s="197"/>
      <c r="LNU31" s="197"/>
      <c r="LNV31" s="197"/>
      <c r="LNW31" s="197"/>
      <c r="LNX31" s="197"/>
      <c r="LNY31" s="197"/>
      <c r="LNZ31" s="197"/>
      <c r="LOA31" s="197"/>
      <c r="LOB31" s="197"/>
      <c r="LOC31" s="197"/>
      <c r="LOD31" s="197"/>
      <c r="LOE31" s="197"/>
      <c r="LOF31" s="197"/>
      <c r="LOG31" s="197"/>
      <c r="LOH31" s="197"/>
      <c r="LOI31" s="197"/>
      <c r="LOJ31" s="197"/>
      <c r="LOK31" s="197"/>
      <c r="LOL31" s="197"/>
      <c r="LOM31" s="197"/>
      <c r="LON31" s="197"/>
      <c r="LOO31" s="197"/>
      <c r="LOP31" s="197"/>
      <c r="LOQ31" s="197"/>
      <c r="LOR31" s="197"/>
      <c r="LOS31" s="197"/>
      <c r="LOT31" s="197"/>
      <c r="LOU31" s="197"/>
      <c r="LOV31" s="197"/>
      <c r="LOW31" s="197"/>
      <c r="LOX31" s="197"/>
      <c r="LOY31" s="197"/>
      <c r="LOZ31" s="197"/>
      <c r="LPA31" s="197"/>
      <c r="LPB31" s="197"/>
      <c r="LPC31" s="197"/>
      <c r="LPD31" s="197"/>
      <c r="LPE31" s="197"/>
      <c r="LPF31" s="197"/>
      <c r="LPG31" s="197"/>
      <c r="LPH31" s="197"/>
      <c r="LPI31" s="197"/>
      <c r="LPJ31" s="197"/>
      <c r="LPK31" s="197"/>
      <c r="LPL31" s="197"/>
      <c r="LPM31" s="197"/>
      <c r="LPN31" s="197"/>
      <c r="LPO31" s="197"/>
      <c r="LPP31" s="197"/>
      <c r="LPQ31" s="197"/>
      <c r="LPR31" s="197"/>
      <c r="LPS31" s="197"/>
      <c r="LPT31" s="197"/>
      <c r="LPU31" s="197"/>
      <c r="LPV31" s="197"/>
      <c r="LPW31" s="197"/>
      <c r="LPX31" s="197"/>
      <c r="LPY31" s="197"/>
      <c r="LPZ31" s="197"/>
      <c r="LQA31" s="197"/>
      <c r="LQB31" s="197"/>
      <c r="LQC31" s="197"/>
      <c r="LQD31" s="197"/>
      <c r="LQE31" s="197"/>
      <c r="LQF31" s="197"/>
      <c r="LQG31" s="197"/>
      <c r="LQH31" s="197"/>
      <c r="LQI31" s="197"/>
      <c r="LQJ31" s="197"/>
      <c r="LQK31" s="197"/>
      <c r="LQL31" s="197"/>
      <c r="LQM31" s="197"/>
      <c r="LQN31" s="197"/>
      <c r="LQO31" s="197"/>
      <c r="LQP31" s="197"/>
      <c r="LQQ31" s="197"/>
      <c r="LQR31" s="197"/>
      <c r="LQS31" s="197"/>
      <c r="LQT31" s="197"/>
      <c r="LQU31" s="197"/>
      <c r="LQV31" s="197"/>
      <c r="LQW31" s="197"/>
      <c r="LQX31" s="197"/>
      <c r="LQY31" s="197"/>
      <c r="LQZ31" s="197"/>
      <c r="LRA31" s="197"/>
      <c r="LRB31" s="197"/>
      <c r="LRC31" s="197"/>
      <c r="LRD31" s="197"/>
      <c r="LRE31" s="197"/>
      <c r="LRF31" s="197"/>
      <c r="LRG31" s="197"/>
      <c r="LRH31" s="197"/>
      <c r="LRI31" s="197"/>
      <c r="LRJ31" s="197"/>
      <c r="LRK31" s="197"/>
      <c r="LRL31" s="197"/>
      <c r="LRM31" s="197"/>
      <c r="LRN31" s="197"/>
      <c r="LRO31" s="197"/>
      <c r="LRP31" s="197"/>
      <c r="LRQ31" s="197"/>
      <c r="LRR31" s="197"/>
      <c r="LRS31" s="197"/>
      <c r="LRT31" s="197"/>
      <c r="LRU31" s="197"/>
      <c r="LRV31" s="197"/>
      <c r="LRW31" s="197"/>
      <c r="LRX31" s="197"/>
      <c r="LRY31" s="197"/>
      <c r="LRZ31" s="197"/>
      <c r="LSA31" s="197"/>
      <c r="LSB31" s="197"/>
      <c r="LSC31" s="197"/>
      <c r="LSD31" s="197"/>
      <c r="LSE31" s="197"/>
      <c r="LSF31" s="197"/>
      <c r="LSG31" s="197"/>
      <c r="LSH31" s="197"/>
      <c r="LSI31" s="197"/>
      <c r="LSJ31" s="197"/>
      <c r="LSK31" s="197"/>
      <c r="LSL31" s="197"/>
      <c r="LSM31" s="197"/>
      <c r="LSN31" s="197"/>
      <c r="LSO31" s="197"/>
      <c r="LSP31" s="197"/>
      <c r="LSQ31" s="197"/>
      <c r="LSR31" s="197"/>
      <c r="LSS31" s="197"/>
      <c r="LST31" s="197"/>
      <c r="LSU31" s="197"/>
      <c r="LSV31" s="197"/>
      <c r="LSW31" s="197"/>
      <c r="LSX31" s="197"/>
      <c r="LSY31" s="197"/>
      <c r="LSZ31" s="197"/>
      <c r="LTA31" s="197"/>
      <c r="LTB31" s="197"/>
      <c r="LTC31" s="197"/>
      <c r="LTD31" s="197"/>
      <c r="LTE31" s="197"/>
      <c r="LTF31" s="197"/>
      <c r="LTG31" s="197"/>
      <c r="LTH31" s="197"/>
      <c r="LTI31" s="197"/>
      <c r="LTJ31" s="197"/>
      <c r="LTK31" s="197"/>
      <c r="LTL31" s="197"/>
      <c r="LTM31" s="197"/>
      <c r="LTN31" s="197"/>
      <c r="LTO31" s="197"/>
      <c r="LTP31" s="197"/>
      <c r="LTQ31" s="197"/>
      <c r="LTR31" s="197"/>
      <c r="LTS31" s="197"/>
      <c r="LTT31" s="197"/>
      <c r="LTU31" s="197"/>
      <c r="LTV31" s="197"/>
      <c r="LTW31" s="197"/>
      <c r="LTX31" s="197"/>
      <c r="LTY31" s="197"/>
      <c r="LTZ31" s="197"/>
      <c r="LUA31" s="197"/>
      <c r="LUB31" s="197"/>
      <c r="LUC31" s="197"/>
      <c r="LUD31" s="197"/>
      <c r="LUE31" s="197"/>
      <c r="LUF31" s="197"/>
      <c r="LUG31" s="197"/>
      <c r="LUH31" s="197"/>
      <c r="LUI31" s="197"/>
      <c r="LUJ31" s="197"/>
      <c r="LUK31" s="197"/>
      <c r="LUL31" s="197"/>
      <c r="LUM31" s="197"/>
      <c r="LUN31" s="197"/>
      <c r="LUO31" s="197"/>
      <c r="LUP31" s="197"/>
      <c r="LUQ31" s="197"/>
      <c r="LUR31" s="197"/>
      <c r="LUS31" s="197"/>
      <c r="LUT31" s="197"/>
      <c r="LUU31" s="197"/>
      <c r="LUV31" s="197"/>
      <c r="LUW31" s="197"/>
      <c r="LUX31" s="197"/>
      <c r="LUY31" s="197"/>
      <c r="LUZ31" s="197"/>
      <c r="LVA31" s="197"/>
      <c r="LVB31" s="197"/>
      <c r="LVC31" s="197"/>
      <c r="LVD31" s="197"/>
      <c r="LVE31" s="197"/>
      <c r="LVF31" s="197"/>
      <c r="LVG31" s="197"/>
      <c r="LVH31" s="197"/>
      <c r="LVI31" s="197"/>
      <c r="LVJ31" s="197"/>
      <c r="LVK31" s="197"/>
      <c r="LVL31" s="197"/>
      <c r="LVM31" s="197"/>
      <c r="LVN31" s="197"/>
      <c r="LVO31" s="197"/>
      <c r="LVP31" s="197"/>
      <c r="LVQ31" s="197"/>
      <c r="LVR31" s="197"/>
      <c r="LVS31" s="197"/>
      <c r="LVT31" s="197"/>
      <c r="LVU31" s="197"/>
      <c r="LVV31" s="197"/>
      <c r="LVW31" s="197"/>
      <c r="LVX31" s="197"/>
      <c r="LVY31" s="197"/>
      <c r="LVZ31" s="197"/>
      <c r="LWA31" s="197"/>
      <c r="LWB31" s="197"/>
      <c r="LWC31" s="197"/>
      <c r="LWD31" s="197"/>
      <c r="LWE31" s="197"/>
      <c r="LWF31" s="197"/>
      <c r="LWG31" s="197"/>
      <c r="LWH31" s="197"/>
      <c r="LWI31" s="197"/>
      <c r="LWJ31" s="197"/>
      <c r="LWK31" s="197"/>
      <c r="LWL31" s="197"/>
      <c r="LWM31" s="197"/>
      <c r="LWN31" s="197"/>
      <c r="LWO31" s="197"/>
      <c r="LWP31" s="197"/>
      <c r="LWQ31" s="197"/>
      <c r="LWR31" s="197"/>
      <c r="LWS31" s="197"/>
      <c r="LWT31" s="197"/>
      <c r="LWU31" s="197"/>
      <c r="LWV31" s="197"/>
      <c r="LWW31" s="197"/>
      <c r="LWX31" s="197"/>
      <c r="LWY31" s="197"/>
      <c r="LWZ31" s="197"/>
      <c r="LXA31" s="197"/>
      <c r="LXB31" s="197"/>
      <c r="LXC31" s="197"/>
      <c r="LXD31" s="197"/>
      <c r="LXE31" s="197"/>
      <c r="LXF31" s="197"/>
      <c r="LXG31" s="197"/>
      <c r="LXH31" s="197"/>
      <c r="LXI31" s="197"/>
      <c r="LXJ31" s="197"/>
      <c r="LXK31" s="197"/>
      <c r="LXL31" s="197"/>
      <c r="LXM31" s="197"/>
      <c r="LXN31" s="197"/>
      <c r="LXO31" s="197"/>
      <c r="LXP31" s="197"/>
      <c r="LXQ31" s="197"/>
      <c r="LXR31" s="197"/>
      <c r="LXS31" s="197"/>
      <c r="LXT31" s="197"/>
      <c r="LXU31" s="197"/>
      <c r="LXV31" s="197"/>
      <c r="LXW31" s="197"/>
      <c r="LXX31" s="197"/>
      <c r="LXY31" s="197"/>
      <c r="LXZ31" s="197"/>
      <c r="LYA31" s="197"/>
      <c r="LYB31" s="197"/>
      <c r="LYC31" s="197"/>
      <c r="LYD31" s="197"/>
      <c r="LYE31" s="197"/>
      <c r="LYF31" s="197"/>
      <c r="LYG31" s="197"/>
      <c r="LYH31" s="197"/>
      <c r="LYI31" s="197"/>
      <c r="LYJ31" s="197"/>
      <c r="LYK31" s="197"/>
      <c r="LYL31" s="197"/>
      <c r="LYM31" s="197"/>
      <c r="LYN31" s="197"/>
      <c r="LYO31" s="197"/>
      <c r="LYP31" s="197"/>
      <c r="LYQ31" s="197"/>
      <c r="LYR31" s="197"/>
      <c r="LYS31" s="197"/>
      <c r="LYT31" s="197"/>
      <c r="LYU31" s="197"/>
      <c r="LYV31" s="197"/>
      <c r="LYW31" s="197"/>
      <c r="LYX31" s="197"/>
      <c r="LYY31" s="197"/>
      <c r="LYZ31" s="197"/>
      <c r="LZA31" s="197"/>
      <c r="LZB31" s="197"/>
      <c r="LZC31" s="197"/>
      <c r="LZD31" s="197"/>
      <c r="LZE31" s="197"/>
      <c r="LZF31" s="197"/>
      <c r="LZG31" s="197"/>
      <c r="LZH31" s="197"/>
      <c r="LZI31" s="197"/>
      <c r="LZJ31" s="197"/>
      <c r="LZK31" s="197"/>
      <c r="LZL31" s="197"/>
      <c r="LZM31" s="197"/>
      <c r="LZN31" s="197"/>
      <c r="LZO31" s="197"/>
      <c r="LZP31" s="197"/>
      <c r="LZQ31" s="197"/>
      <c r="LZR31" s="197"/>
      <c r="LZS31" s="197"/>
      <c r="LZT31" s="197"/>
      <c r="LZU31" s="197"/>
      <c r="LZV31" s="197"/>
      <c r="LZW31" s="197"/>
      <c r="LZX31" s="197"/>
      <c r="LZY31" s="197"/>
      <c r="LZZ31" s="197"/>
      <c r="MAA31" s="197"/>
      <c r="MAB31" s="197"/>
      <c r="MAC31" s="197"/>
      <c r="MAD31" s="197"/>
      <c r="MAE31" s="197"/>
      <c r="MAF31" s="197"/>
      <c r="MAG31" s="197"/>
      <c r="MAH31" s="197"/>
      <c r="MAI31" s="197"/>
      <c r="MAJ31" s="197"/>
      <c r="MAK31" s="197"/>
      <c r="MAL31" s="197"/>
      <c r="MAM31" s="197"/>
      <c r="MAN31" s="197"/>
      <c r="MAO31" s="197"/>
      <c r="MAP31" s="197"/>
      <c r="MAQ31" s="197"/>
      <c r="MAR31" s="197"/>
      <c r="MAS31" s="197"/>
      <c r="MAT31" s="197"/>
      <c r="MAU31" s="197"/>
      <c r="MAV31" s="197"/>
      <c r="MAW31" s="197"/>
      <c r="MAX31" s="197"/>
      <c r="MAY31" s="197"/>
      <c r="MAZ31" s="197"/>
      <c r="MBA31" s="197"/>
      <c r="MBB31" s="197"/>
      <c r="MBC31" s="197"/>
      <c r="MBD31" s="197"/>
      <c r="MBE31" s="197"/>
      <c r="MBF31" s="197"/>
      <c r="MBG31" s="197"/>
      <c r="MBH31" s="197"/>
      <c r="MBI31" s="197"/>
      <c r="MBJ31" s="197"/>
      <c r="MBK31" s="197"/>
      <c r="MBL31" s="197"/>
      <c r="MBM31" s="197"/>
      <c r="MBN31" s="197"/>
      <c r="MBO31" s="197"/>
      <c r="MBP31" s="197"/>
      <c r="MBQ31" s="197"/>
      <c r="MBR31" s="197"/>
      <c r="MBS31" s="197"/>
      <c r="MBT31" s="197"/>
      <c r="MBU31" s="197"/>
      <c r="MBV31" s="197"/>
      <c r="MBW31" s="197"/>
      <c r="MBX31" s="197"/>
      <c r="MBY31" s="197"/>
      <c r="MBZ31" s="197"/>
      <c r="MCA31" s="197"/>
      <c r="MCB31" s="197"/>
      <c r="MCC31" s="197"/>
      <c r="MCD31" s="197"/>
      <c r="MCE31" s="197"/>
      <c r="MCF31" s="197"/>
      <c r="MCG31" s="197"/>
      <c r="MCH31" s="197"/>
      <c r="MCI31" s="197"/>
      <c r="MCJ31" s="197"/>
      <c r="MCK31" s="197"/>
      <c r="MCL31" s="197"/>
      <c r="MCM31" s="197"/>
      <c r="MCN31" s="197"/>
      <c r="MCO31" s="197"/>
      <c r="MCP31" s="197"/>
      <c r="MCQ31" s="197"/>
      <c r="MCR31" s="197"/>
      <c r="MCS31" s="197"/>
      <c r="MCT31" s="197"/>
      <c r="MCU31" s="197"/>
      <c r="MCV31" s="197"/>
      <c r="MCW31" s="197"/>
      <c r="MCX31" s="197"/>
      <c r="MCY31" s="197"/>
      <c r="MCZ31" s="197"/>
      <c r="MDA31" s="197"/>
      <c r="MDB31" s="197"/>
      <c r="MDC31" s="197"/>
      <c r="MDD31" s="197"/>
      <c r="MDE31" s="197"/>
      <c r="MDF31" s="197"/>
      <c r="MDG31" s="197"/>
      <c r="MDH31" s="197"/>
      <c r="MDI31" s="197"/>
      <c r="MDJ31" s="197"/>
      <c r="MDK31" s="197"/>
      <c r="MDL31" s="197"/>
      <c r="MDM31" s="197"/>
      <c r="MDN31" s="197"/>
      <c r="MDO31" s="197"/>
      <c r="MDP31" s="197"/>
      <c r="MDQ31" s="197"/>
      <c r="MDR31" s="197"/>
      <c r="MDS31" s="197"/>
      <c r="MDT31" s="197"/>
      <c r="MDU31" s="197"/>
      <c r="MDV31" s="197"/>
      <c r="MDW31" s="197"/>
      <c r="MDX31" s="197"/>
      <c r="MDY31" s="197"/>
      <c r="MDZ31" s="197"/>
      <c r="MEA31" s="197"/>
      <c r="MEB31" s="197"/>
      <c r="MEC31" s="197"/>
      <c r="MED31" s="197"/>
      <c r="MEE31" s="197"/>
      <c r="MEF31" s="197"/>
      <c r="MEG31" s="197"/>
      <c r="MEH31" s="197"/>
      <c r="MEI31" s="197"/>
      <c r="MEJ31" s="197"/>
      <c r="MEK31" s="197"/>
      <c r="MEL31" s="197"/>
      <c r="MEM31" s="197"/>
      <c r="MEN31" s="197"/>
      <c r="MEO31" s="197"/>
      <c r="MEP31" s="197"/>
      <c r="MEQ31" s="197"/>
      <c r="MER31" s="197"/>
      <c r="MES31" s="197"/>
      <c r="MET31" s="197"/>
      <c r="MEU31" s="197"/>
      <c r="MEV31" s="197"/>
      <c r="MEW31" s="197"/>
      <c r="MEX31" s="197"/>
      <c r="MEY31" s="197"/>
      <c r="MEZ31" s="197"/>
      <c r="MFA31" s="197"/>
      <c r="MFB31" s="197"/>
      <c r="MFC31" s="197"/>
      <c r="MFD31" s="197"/>
      <c r="MFE31" s="197"/>
      <c r="MFF31" s="197"/>
      <c r="MFG31" s="197"/>
      <c r="MFH31" s="197"/>
      <c r="MFI31" s="197"/>
      <c r="MFJ31" s="197"/>
      <c r="MFK31" s="197"/>
      <c r="MFL31" s="197"/>
      <c r="MFM31" s="197"/>
      <c r="MFN31" s="197"/>
      <c r="MFO31" s="197"/>
      <c r="MFP31" s="197"/>
      <c r="MFQ31" s="197"/>
      <c r="MFR31" s="197"/>
      <c r="MFS31" s="197"/>
      <c r="MFT31" s="197"/>
      <c r="MFU31" s="197"/>
      <c r="MFV31" s="197"/>
      <c r="MFW31" s="197"/>
      <c r="MFX31" s="197"/>
      <c r="MFY31" s="197"/>
      <c r="MFZ31" s="197"/>
      <c r="MGA31" s="197"/>
      <c r="MGB31" s="197"/>
      <c r="MGC31" s="197"/>
      <c r="MGD31" s="197"/>
      <c r="MGE31" s="197"/>
      <c r="MGF31" s="197"/>
      <c r="MGG31" s="197"/>
      <c r="MGH31" s="197"/>
      <c r="MGI31" s="197"/>
      <c r="MGJ31" s="197"/>
      <c r="MGK31" s="197"/>
      <c r="MGL31" s="197"/>
      <c r="MGM31" s="197"/>
      <c r="MGN31" s="197"/>
      <c r="MGO31" s="197"/>
      <c r="MGP31" s="197"/>
      <c r="MGQ31" s="197"/>
      <c r="MGR31" s="197"/>
      <c r="MGS31" s="197"/>
      <c r="MGT31" s="197"/>
      <c r="MGU31" s="197"/>
      <c r="MGV31" s="197"/>
      <c r="MGW31" s="197"/>
      <c r="MGX31" s="197"/>
      <c r="MGY31" s="197"/>
      <c r="MGZ31" s="197"/>
      <c r="MHA31" s="197"/>
      <c r="MHB31" s="197"/>
      <c r="MHC31" s="197"/>
      <c r="MHD31" s="197"/>
      <c r="MHE31" s="197"/>
      <c r="MHF31" s="197"/>
      <c r="MHG31" s="197"/>
      <c r="MHH31" s="197"/>
      <c r="MHI31" s="197"/>
      <c r="MHJ31" s="197"/>
      <c r="MHK31" s="197"/>
      <c r="MHL31" s="197"/>
      <c r="MHM31" s="197"/>
      <c r="MHN31" s="197"/>
      <c r="MHO31" s="197"/>
      <c r="MHP31" s="197"/>
      <c r="MHQ31" s="197"/>
      <c r="MHR31" s="197"/>
      <c r="MHS31" s="197"/>
      <c r="MHT31" s="197"/>
      <c r="MHU31" s="197"/>
      <c r="MHV31" s="197"/>
      <c r="MHW31" s="197"/>
      <c r="MHX31" s="197"/>
      <c r="MHY31" s="197"/>
      <c r="MHZ31" s="197"/>
      <c r="MIA31" s="197"/>
      <c r="MIB31" s="197"/>
      <c r="MIC31" s="197"/>
      <c r="MID31" s="197"/>
      <c r="MIE31" s="197"/>
      <c r="MIF31" s="197"/>
      <c r="MIG31" s="197"/>
      <c r="MIH31" s="197"/>
      <c r="MII31" s="197"/>
      <c r="MIJ31" s="197"/>
      <c r="MIK31" s="197"/>
      <c r="MIL31" s="197"/>
      <c r="MIM31" s="197"/>
      <c r="MIN31" s="197"/>
      <c r="MIO31" s="197"/>
      <c r="MIP31" s="197"/>
      <c r="MIQ31" s="197"/>
      <c r="MIR31" s="197"/>
      <c r="MIS31" s="197"/>
      <c r="MIT31" s="197"/>
      <c r="MIU31" s="197"/>
      <c r="MIV31" s="197"/>
      <c r="MIW31" s="197"/>
      <c r="MIX31" s="197"/>
      <c r="MIY31" s="197"/>
      <c r="MIZ31" s="197"/>
      <c r="MJA31" s="197"/>
      <c r="MJB31" s="197"/>
      <c r="MJC31" s="197"/>
      <c r="MJD31" s="197"/>
      <c r="MJE31" s="197"/>
      <c r="MJF31" s="197"/>
      <c r="MJG31" s="197"/>
      <c r="MJH31" s="197"/>
      <c r="MJI31" s="197"/>
      <c r="MJJ31" s="197"/>
      <c r="MJK31" s="197"/>
      <c r="MJL31" s="197"/>
      <c r="MJM31" s="197"/>
      <c r="MJN31" s="197"/>
      <c r="MJO31" s="197"/>
      <c r="MJP31" s="197"/>
      <c r="MJQ31" s="197"/>
      <c r="MJR31" s="197"/>
      <c r="MJS31" s="197"/>
      <c r="MJT31" s="197"/>
      <c r="MJU31" s="197"/>
      <c r="MJV31" s="197"/>
      <c r="MJW31" s="197"/>
      <c r="MJX31" s="197"/>
      <c r="MJY31" s="197"/>
      <c r="MJZ31" s="197"/>
      <c r="MKA31" s="197"/>
      <c r="MKB31" s="197"/>
      <c r="MKC31" s="197"/>
      <c r="MKD31" s="197"/>
      <c r="MKE31" s="197"/>
      <c r="MKF31" s="197"/>
      <c r="MKG31" s="197"/>
      <c r="MKH31" s="197"/>
      <c r="MKI31" s="197"/>
      <c r="MKJ31" s="197"/>
      <c r="MKK31" s="197"/>
      <c r="MKL31" s="197"/>
      <c r="MKM31" s="197"/>
      <c r="MKN31" s="197"/>
      <c r="MKO31" s="197"/>
      <c r="MKP31" s="197"/>
      <c r="MKQ31" s="197"/>
      <c r="MKR31" s="197"/>
      <c r="MKS31" s="197"/>
      <c r="MKT31" s="197"/>
      <c r="MKU31" s="197"/>
      <c r="MKV31" s="197"/>
      <c r="MKW31" s="197"/>
      <c r="MKX31" s="197"/>
      <c r="MKY31" s="197"/>
      <c r="MKZ31" s="197"/>
      <c r="MLA31" s="197"/>
      <c r="MLB31" s="197"/>
      <c r="MLC31" s="197"/>
      <c r="MLD31" s="197"/>
      <c r="MLE31" s="197"/>
      <c r="MLF31" s="197"/>
      <c r="MLG31" s="197"/>
      <c r="MLH31" s="197"/>
      <c r="MLI31" s="197"/>
      <c r="MLJ31" s="197"/>
      <c r="MLK31" s="197"/>
      <c r="MLL31" s="197"/>
      <c r="MLM31" s="197"/>
      <c r="MLN31" s="197"/>
      <c r="MLO31" s="197"/>
      <c r="MLP31" s="197"/>
      <c r="MLQ31" s="197"/>
      <c r="MLR31" s="197"/>
      <c r="MLS31" s="197"/>
      <c r="MLT31" s="197"/>
      <c r="MLU31" s="197"/>
      <c r="MLV31" s="197"/>
      <c r="MLW31" s="197"/>
      <c r="MLX31" s="197"/>
      <c r="MLY31" s="197"/>
      <c r="MLZ31" s="197"/>
      <c r="MMA31" s="197"/>
      <c r="MMB31" s="197"/>
      <c r="MMC31" s="197"/>
      <c r="MMD31" s="197"/>
      <c r="MME31" s="197"/>
      <c r="MMF31" s="197"/>
      <c r="MMG31" s="197"/>
      <c r="MMH31" s="197"/>
      <c r="MMI31" s="197"/>
      <c r="MMJ31" s="197"/>
      <c r="MMK31" s="197"/>
      <c r="MML31" s="197"/>
      <c r="MMM31" s="197"/>
      <c r="MMN31" s="197"/>
      <c r="MMO31" s="197"/>
      <c r="MMP31" s="197"/>
      <c r="MMQ31" s="197"/>
      <c r="MMR31" s="197"/>
      <c r="MMS31" s="197"/>
      <c r="MMT31" s="197"/>
      <c r="MMU31" s="197"/>
      <c r="MMV31" s="197"/>
      <c r="MMW31" s="197"/>
      <c r="MMX31" s="197"/>
      <c r="MMY31" s="197"/>
      <c r="MMZ31" s="197"/>
      <c r="MNA31" s="197"/>
      <c r="MNB31" s="197"/>
      <c r="MNC31" s="197"/>
      <c r="MND31" s="197"/>
      <c r="MNE31" s="197"/>
      <c r="MNF31" s="197"/>
      <c r="MNG31" s="197"/>
      <c r="MNH31" s="197"/>
      <c r="MNI31" s="197"/>
      <c r="MNJ31" s="197"/>
      <c r="MNK31" s="197"/>
      <c r="MNL31" s="197"/>
      <c r="MNM31" s="197"/>
      <c r="MNN31" s="197"/>
      <c r="MNO31" s="197"/>
      <c r="MNP31" s="197"/>
      <c r="MNQ31" s="197"/>
      <c r="MNR31" s="197"/>
      <c r="MNS31" s="197"/>
      <c r="MNT31" s="197"/>
      <c r="MNU31" s="197"/>
      <c r="MNV31" s="197"/>
      <c r="MNW31" s="197"/>
      <c r="MNX31" s="197"/>
      <c r="MNY31" s="197"/>
      <c r="MNZ31" s="197"/>
      <c r="MOA31" s="197"/>
      <c r="MOB31" s="197"/>
      <c r="MOC31" s="197"/>
      <c r="MOD31" s="197"/>
      <c r="MOE31" s="197"/>
      <c r="MOF31" s="197"/>
      <c r="MOG31" s="197"/>
      <c r="MOH31" s="197"/>
      <c r="MOI31" s="197"/>
      <c r="MOJ31" s="197"/>
      <c r="MOK31" s="197"/>
      <c r="MOL31" s="197"/>
      <c r="MOM31" s="197"/>
      <c r="MON31" s="197"/>
      <c r="MOO31" s="197"/>
      <c r="MOP31" s="197"/>
      <c r="MOQ31" s="197"/>
      <c r="MOR31" s="197"/>
      <c r="MOS31" s="197"/>
      <c r="MOT31" s="197"/>
      <c r="MOU31" s="197"/>
      <c r="MOV31" s="197"/>
      <c r="MOW31" s="197"/>
      <c r="MOX31" s="197"/>
      <c r="MOY31" s="197"/>
      <c r="MOZ31" s="197"/>
      <c r="MPA31" s="197"/>
      <c r="MPB31" s="197"/>
      <c r="MPC31" s="197"/>
      <c r="MPD31" s="197"/>
      <c r="MPE31" s="197"/>
      <c r="MPF31" s="197"/>
      <c r="MPG31" s="197"/>
      <c r="MPH31" s="197"/>
      <c r="MPI31" s="197"/>
      <c r="MPJ31" s="197"/>
      <c r="MPK31" s="197"/>
      <c r="MPL31" s="197"/>
      <c r="MPM31" s="197"/>
      <c r="MPN31" s="197"/>
      <c r="MPO31" s="197"/>
      <c r="MPP31" s="197"/>
      <c r="MPQ31" s="197"/>
      <c r="MPR31" s="197"/>
      <c r="MPS31" s="197"/>
      <c r="MPT31" s="197"/>
      <c r="MPU31" s="197"/>
      <c r="MPV31" s="197"/>
      <c r="MPW31" s="197"/>
      <c r="MPX31" s="197"/>
      <c r="MPY31" s="197"/>
      <c r="MPZ31" s="197"/>
      <c r="MQA31" s="197"/>
      <c r="MQB31" s="197"/>
      <c r="MQC31" s="197"/>
      <c r="MQD31" s="197"/>
      <c r="MQE31" s="197"/>
      <c r="MQF31" s="197"/>
      <c r="MQG31" s="197"/>
      <c r="MQH31" s="197"/>
      <c r="MQI31" s="197"/>
      <c r="MQJ31" s="197"/>
      <c r="MQK31" s="197"/>
      <c r="MQL31" s="197"/>
      <c r="MQM31" s="197"/>
      <c r="MQN31" s="197"/>
      <c r="MQO31" s="197"/>
      <c r="MQP31" s="197"/>
      <c r="MQQ31" s="197"/>
      <c r="MQR31" s="197"/>
      <c r="MQS31" s="197"/>
      <c r="MQT31" s="197"/>
      <c r="MQU31" s="197"/>
      <c r="MQV31" s="197"/>
      <c r="MQW31" s="197"/>
      <c r="MQX31" s="197"/>
      <c r="MQY31" s="197"/>
      <c r="MQZ31" s="197"/>
      <c r="MRA31" s="197"/>
      <c r="MRB31" s="197"/>
      <c r="MRC31" s="197"/>
      <c r="MRD31" s="197"/>
      <c r="MRE31" s="197"/>
      <c r="MRF31" s="197"/>
      <c r="MRG31" s="197"/>
      <c r="MRH31" s="197"/>
      <c r="MRI31" s="197"/>
      <c r="MRJ31" s="197"/>
      <c r="MRK31" s="197"/>
      <c r="MRL31" s="197"/>
      <c r="MRM31" s="197"/>
      <c r="MRN31" s="197"/>
      <c r="MRO31" s="197"/>
      <c r="MRP31" s="197"/>
      <c r="MRQ31" s="197"/>
      <c r="MRR31" s="197"/>
      <c r="MRS31" s="197"/>
      <c r="MRT31" s="197"/>
      <c r="MRU31" s="197"/>
      <c r="MRV31" s="197"/>
      <c r="MRW31" s="197"/>
      <c r="MRX31" s="197"/>
      <c r="MRY31" s="197"/>
      <c r="MRZ31" s="197"/>
      <c r="MSA31" s="197"/>
      <c r="MSB31" s="197"/>
      <c r="MSC31" s="197"/>
      <c r="MSD31" s="197"/>
      <c r="MSE31" s="197"/>
      <c r="MSF31" s="197"/>
      <c r="MSG31" s="197"/>
      <c r="MSH31" s="197"/>
      <c r="MSI31" s="197"/>
      <c r="MSJ31" s="197"/>
      <c r="MSK31" s="197"/>
      <c r="MSL31" s="197"/>
      <c r="MSM31" s="197"/>
      <c r="MSN31" s="197"/>
      <c r="MSO31" s="197"/>
      <c r="MSP31" s="197"/>
      <c r="MSQ31" s="197"/>
      <c r="MSR31" s="197"/>
      <c r="MSS31" s="197"/>
      <c r="MST31" s="197"/>
      <c r="MSU31" s="197"/>
      <c r="MSV31" s="197"/>
      <c r="MSW31" s="197"/>
      <c r="MSX31" s="197"/>
      <c r="MSY31" s="197"/>
      <c r="MSZ31" s="197"/>
      <c r="MTA31" s="197"/>
      <c r="MTB31" s="197"/>
      <c r="MTC31" s="197"/>
      <c r="MTD31" s="197"/>
      <c r="MTE31" s="197"/>
      <c r="MTF31" s="197"/>
      <c r="MTG31" s="197"/>
      <c r="MTH31" s="197"/>
      <c r="MTI31" s="197"/>
      <c r="MTJ31" s="197"/>
      <c r="MTK31" s="197"/>
      <c r="MTL31" s="197"/>
      <c r="MTM31" s="197"/>
      <c r="MTN31" s="197"/>
      <c r="MTO31" s="197"/>
      <c r="MTP31" s="197"/>
      <c r="MTQ31" s="197"/>
      <c r="MTR31" s="197"/>
      <c r="MTS31" s="197"/>
      <c r="MTT31" s="197"/>
      <c r="MTU31" s="197"/>
      <c r="MTV31" s="197"/>
      <c r="MTW31" s="197"/>
      <c r="MTX31" s="197"/>
      <c r="MTY31" s="197"/>
      <c r="MTZ31" s="197"/>
      <c r="MUA31" s="197"/>
      <c r="MUB31" s="197"/>
      <c r="MUC31" s="197"/>
      <c r="MUD31" s="197"/>
      <c r="MUE31" s="197"/>
      <c r="MUF31" s="197"/>
      <c r="MUG31" s="197"/>
      <c r="MUH31" s="197"/>
      <c r="MUI31" s="197"/>
      <c r="MUJ31" s="197"/>
      <c r="MUK31" s="197"/>
      <c r="MUL31" s="197"/>
      <c r="MUM31" s="197"/>
      <c r="MUN31" s="197"/>
      <c r="MUO31" s="197"/>
      <c r="MUP31" s="197"/>
      <c r="MUQ31" s="197"/>
      <c r="MUR31" s="197"/>
      <c r="MUS31" s="197"/>
      <c r="MUT31" s="197"/>
      <c r="MUU31" s="197"/>
      <c r="MUV31" s="197"/>
      <c r="MUW31" s="197"/>
      <c r="MUX31" s="197"/>
      <c r="MUY31" s="197"/>
      <c r="MUZ31" s="197"/>
      <c r="MVA31" s="197"/>
      <c r="MVB31" s="197"/>
      <c r="MVC31" s="197"/>
      <c r="MVD31" s="197"/>
      <c r="MVE31" s="197"/>
      <c r="MVF31" s="197"/>
      <c r="MVG31" s="197"/>
      <c r="MVH31" s="197"/>
      <c r="MVI31" s="197"/>
      <c r="MVJ31" s="197"/>
      <c r="MVK31" s="197"/>
      <c r="MVL31" s="197"/>
      <c r="MVM31" s="197"/>
      <c r="MVN31" s="197"/>
      <c r="MVO31" s="197"/>
      <c r="MVP31" s="197"/>
      <c r="MVQ31" s="197"/>
      <c r="MVR31" s="197"/>
      <c r="MVS31" s="197"/>
      <c r="MVT31" s="197"/>
      <c r="MVU31" s="197"/>
      <c r="MVV31" s="197"/>
      <c r="MVW31" s="197"/>
      <c r="MVX31" s="197"/>
      <c r="MVY31" s="197"/>
      <c r="MVZ31" s="197"/>
      <c r="MWA31" s="197"/>
      <c r="MWB31" s="197"/>
      <c r="MWC31" s="197"/>
      <c r="MWD31" s="197"/>
      <c r="MWE31" s="197"/>
      <c r="MWF31" s="197"/>
      <c r="MWG31" s="197"/>
      <c r="MWH31" s="197"/>
      <c r="MWI31" s="197"/>
      <c r="MWJ31" s="197"/>
      <c r="MWK31" s="197"/>
      <c r="MWL31" s="197"/>
      <c r="MWM31" s="197"/>
      <c r="MWN31" s="197"/>
      <c r="MWO31" s="197"/>
      <c r="MWP31" s="197"/>
      <c r="MWQ31" s="197"/>
      <c r="MWR31" s="197"/>
      <c r="MWS31" s="197"/>
      <c r="MWT31" s="197"/>
      <c r="MWU31" s="197"/>
      <c r="MWV31" s="197"/>
      <c r="MWW31" s="197"/>
      <c r="MWX31" s="197"/>
      <c r="MWY31" s="197"/>
      <c r="MWZ31" s="197"/>
      <c r="MXA31" s="197"/>
      <c r="MXB31" s="197"/>
      <c r="MXC31" s="197"/>
      <c r="MXD31" s="197"/>
      <c r="MXE31" s="197"/>
      <c r="MXF31" s="197"/>
      <c r="MXG31" s="197"/>
      <c r="MXH31" s="197"/>
      <c r="MXI31" s="197"/>
      <c r="MXJ31" s="197"/>
      <c r="MXK31" s="197"/>
      <c r="MXL31" s="197"/>
      <c r="MXM31" s="197"/>
      <c r="MXN31" s="197"/>
      <c r="MXO31" s="197"/>
      <c r="MXP31" s="197"/>
      <c r="MXQ31" s="197"/>
      <c r="MXR31" s="197"/>
      <c r="MXS31" s="197"/>
      <c r="MXT31" s="197"/>
      <c r="MXU31" s="197"/>
      <c r="MXV31" s="197"/>
      <c r="MXW31" s="197"/>
      <c r="MXX31" s="197"/>
      <c r="MXY31" s="197"/>
      <c r="MXZ31" s="197"/>
      <c r="MYA31" s="197"/>
      <c r="MYB31" s="197"/>
      <c r="MYC31" s="197"/>
      <c r="MYD31" s="197"/>
      <c r="MYE31" s="197"/>
      <c r="MYF31" s="197"/>
      <c r="MYG31" s="197"/>
      <c r="MYH31" s="197"/>
      <c r="MYI31" s="197"/>
      <c r="MYJ31" s="197"/>
      <c r="MYK31" s="197"/>
      <c r="MYL31" s="197"/>
      <c r="MYM31" s="197"/>
      <c r="MYN31" s="197"/>
      <c r="MYO31" s="197"/>
      <c r="MYP31" s="197"/>
      <c r="MYQ31" s="197"/>
      <c r="MYR31" s="197"/>
      <c r="MYS31" s="197"/>
      <c r="MYT31" s="197"/>
      <c r="MYU31" s="197"/>
      <c r="MYV31" s="197"/>
      <c r="MYW31" s="197"/>
      <c r="MYX31" s="197"/>
      <c r="MYY31" s="197"/>
      <c r="MYZ31" s="197"/>
      <c r="MZA31" s="197"/>
      <c r="MZB31" s="197"/>
      <c r="MZC31" s="197"/>
      <c r="MZD31" s="197"/>
      <c r="MZE31" s="197"/>
      <c r="MZF31" s="197"/>
      <c r="MZG31" s="197"/>
      <c r="MZH31" s="197"/>
      <c r="MZI31" s="197"/>
      <c r="MZJ31" s="197"/>
      <c r="MZK31" s="197"/>
      <c r="MZL31" s="197"/>
      <c r="MZM31" s="197"/>
      <c r="MZN31" s="197"/>
      <c r="MZO31" s="197"/>
      <c r="MZP31" s="197"/>
      <c r="MZQ31" s="197"/>
      <c r="MZR31" s="197"/>
      <c r="MZS31" s="197"/>
      <c r="MZT31" s="197"/>
      <c r="MZU31" s="197"/>
      <c r="MZV31" s="197"/>
      <c r="MZW31" s="197"/>
      <c r="MZX31" s="197"/>
      <c r="MZY31" s="197"/>
      <c r="MZZ31" s="197"/>
      <c r="NAA31" s="197"/>
      <c r="NAB31" s="197"/>
      <c r="NAC31" s="197"/>
      <c r="NAD31" s="197"/>
      <c r="NAE31" s="197"/>
      <c r="NAF31" s="197"/>
      <c r="NAG31" s="197"/>
      <c r="NAH31" s="197"/>
      <c r="NAI31" s="197"/>
      <c r="NAJ31" s="197"/>
      <c r="NAK31" s="197"/>
      <c r="NAL31" s="197"/>
      <c r="NAM31" s="197"/>
      <c r="NAN31" s="197"/>
      <c r="NAO31" s="197"/>
      <c r="NAP31" s="197"/>
      <c r="NAQ31" s="197"/>
      <c r="NAR31" s="197"/>
      <c r="NAS31" s="197"/>
      <c r="NAT31" s="197"/>
      <c r="NAU31" s="197"/>
      <c r="NAV31" s="197"/>
      <c r="NAW31" s="197"/>
      <c r="NAX31" s="197"/>
      <c r="NAY31" s="197"/>
      <c r="NAZ31" s="197"/>
      <c r="NBA31" s="197"/>
      <c r="NBB31" s="197"/>
      <c r="NBC31" s="197"/>
      <c r="NBD31" s="197"/>
      <c r="NBE31" s="197"/>
      <c r="NBF31" s="197"/>
      <c r="NBG31" s="197"/>
      <c r="NBH31" s="197"/>
      <c r="NBI31" s="197"/>
      <c r="NBJ31" s="197"/>
      <c r="NBK31" s="197"/>
      <c r="NBL31" s="197"/>
      <c r="NBM31" s="197"/>
      <c r="NBN31" s="197"/>
      <c r="NBO31" s="197"/>
      <c r="NBP31" s="197"/>
      <c r="NBQ31" s="197"/>
      <c r="NBR31" s="197"/>
      <c r="NBS31" s="197"/>
      <c r="NBT31" s="197"/>
      <c r="NBU31" s="197"/>
      <c r="NBV31" s="197"/>
      <c r="NBW31" s="197"/>
      <c r="NBX31" s="197"/>
      <c r="NBY31" s="197"/>
      <c r="NBZ31" s="197"/>
      <c r="NCA31" s="197"/>
      <c r="NCB31" s="197"/>
      <c r="NCC31" s="197"/>
      <c r="NCD31" s="197"/>
      <c r="NCE31" s="197"/>
      <c r="NCF31" s="197"/>
      <c r="NCG31" s="197"/>
      <c r="NCH31" s="197"/>
      <c r="NCI31" s="197"/>
      <c r="NCJ31" s="197"/>
      <c r="NCK31" s="197"/>
      <c r="NCL31" s="197"/>
      <c r="NCM31" s="197"/>
      <c r="NCN31" s="197"/>
      <c r="NCO31" s="197"/>
      <c r="NCP31" s="197"/>
      <c r="NCQ31" s="197"/>
      <c r="NCR31" s="197"/>
      <c r="NCS31" s="197"/>
      <c r="NCT31" s="197"/>
      <c r="NCU31" s="197"/>
      <c r="NCV31" s="197"/>
      <c r="NCW31" s="197"/>
      <c r="NCX31" s="197"/>
      <c r="NCY31" s="197"/>
      <c r="NCZ31" s="197"/>
      <c r="NDA31" s="197"/>
      <c r="NDB31" s="197"/>
      <c r="NDC31" s="197"/>
      <c r="NDD31" s="197"/>
      <c r="NDE31" s="197"/>
      <c r="NDF31" s="197"/>
      <c r="NDG31" s="197"/>
      <c r="NDH31" s="197"/>
      <c r="NDI31" s="197"/>
      <c r="NDJ31" s="197"/>
      <c r="NDK31" s="197"/>
      <c r="NDL31" s="197"/>
      <c r="NDM31" s="197"/>
      <c r="NDN31" s="197"/>
      <c r="NDO31" s="197"/>
      <c r="NDP31" s="197"/>
      <c r="NDQ31" s="197"/>
      <c r="NDR31" s="197"/>
      <c r="NDS31" s="197"/>
      <c r="NDT31" s="197"/>
      <c r="NDU31" s="197"/>
      <c r="NDV31" s="197"/>
      <c r="NDW31" s="197"/>
      <c r="NDX31" s="197"/>
      <c r="NDY31" s="197"/>
      <c r="NDZ31" s="197"/>
      <c r="NEA31" s="197"/>
      <c r="NEB31" s="197"/>
      <c r="NEC31" s="197"/>
      <c r="NED31" s="197"/>
      <c r="NEE31" s="197"/>
      <c r="NEF31" s="197"/>
      <c r="NEG31" s="197"/>
      <c r="NEH31" s="197"/>
      <c r="NEI31" s="197"/>
      <c r="NEJ31" s="197"/>
      <c r="NEK31" s="197"/>
      <c r="NEL31" s="197"/>
      <c r="NEM31" s="197"/>
      <c r="NEN31" s="197"/>
      <c r="NEO31" s="197"/>
      <c r="NEP31" s="197"/>
      <c r="NEQ31" s="197"/>
      <c r="NER31" s="197"/>
      <c r="NES31" s="197"/>
      <c r="NET31" s="197"/>
      <c r="NEU31" s="197"/>
      <c r="NEV31" s="197"/>
      <c r="NEW31" s="197"/>
      <c r="NEX31" s="197"/>
      <c r="NEY31" s="197"/>
      <c r="NEZ31" s="197"/>
      <c r="NFA31" s="197"/>
      <c r="NFB31" s="197"/>
      <c r="NFC31" s="197"/>
      <c r="NFD31" s="197"/>
      <c r="NFE31" s="197"/>
      <c r="NFF31" s="197"/>
      <c r="NFG31" s="197"/>
      <c r="NFH31" s="197"/>
      <c r="NFI31" s="197"/>
      <c r="NFJ31" s="197"/>
      <c r="NFK31" s="197"/>
      <c r="NFL31" s="197"/>
      <c r="NFM31" s="197"/>
      <c r="NFN31" s="197"/>
      <c r="NFO31" s="197"/>
      <c r="NFP31" s="197"/>
      <c r="NFQ31" s="197"/>
      <c r="NFR31" s="197"/>
      <c r="NFS31" s="197"/>
      <c r="NFT31" s="197"/>
      <c r="NFU31" s="197"/>
      <c r="NFV31" s="197"/>
      <c r="NFW31" s="197"/>
      <c r="NFX31" s="197"/>
      <c r="NFY31" s="197"/>
      <c r="NFZ31" s="197"/>
      <c r="NGA31" s="197"/>
      <c r="NGB31" s="197"/>
      <c r="NGC31" s="197"/>
      <c r="NGD31" s="197"/>
      <c r="NGE31" s="197"/>
      <c r="NGF31" s="197"/>
      <c r="NGG31" s="197"/>
      <c r="NGH31" s="197"/>
      <c r="NGI31" s="197"/>
      <c r="NGJ31" s="197"/>
      <c r="NGK31" s="197"/>
      <c r="NGL31" s="197"/>
      <c r="NGM31" s="197"/>
      <c r="NGN31" s="197"/>
      <c r="NGO31" s="197"/>
      <c r="NGP31" s="197"/>
      <c r="NGQ31" s="197"/>
      <c r="NGR31" s="197"/>
      <c r="NGS31" s="197"/>
      <c r="NGT31" s="197"/>
      <c r="NGU31" s="197"/>
      <c r="NGV31" s="197"/>
      <c r="NGW31" s="197"/>
      <c r="NGX31" s="197"/>
      <c r="NGY31" s="197"/>
      <c r="NGZ31" s="197"/>
      <c r="NHA31" s="197"/>
      <c r="NHB31" s="197"/>
      <c r="NHC31" s="197"/>
      <c r="NHD31" s="197"/>
      <c r="NHE31" s="197"/>
      <c r="NHF31" s="197"/>
      <c r="NHG31" s="197"/>
      <c r="NHH31" s="197"/>
      <c r="NHI31" s="197"/>
      <c r="NHJ31" s="197"/>
      <c r="NHK31" s="197"/>
      <c r="NHL31" s="197"/>
      <c r="NHM31" s="197"/>
      <c r="NHN31" s="197"/>
      <c r="NHO31" s="197"/>
      <c r="NHP31" s="197"/>
      <c r="NHQ31" s="197"/>
      <c r="NHR31" s="197"/>
      <c r="NHS31" s="197"/>
      <c r="NHT31" s="197"/>
      <c r="NHU31" s="197"/>
      <c r="NHV31" s="197"/>
      <c r="NHW31" s="197"/>
      <c r="NHX31" s="197"/>
      <c r="NHY31" s="197"/>
      <c r="NHZ31" s="197"/>
      <c r="NIA31" s="197"/>
      <c r="NIB31" s="197"/>
      <c r="NIC31" s="197"/>
      <c r="NID31" s="197"/>
      <c r="NIE31" s="197"/>
      <c r="NIF31" s="197"/>
      <c r="NIG31" s="197"/>
      <c r="NIH31" s="197"/>
      <c r="NII31" s="197"/>
      <c r="NIJ31" s="197"/>
      <c r="NIK31" s="197"/>
      <c r="NIL31" s="197"/>
      <c r="NIM31" s="197"/>
      <c r="NIN31" s="197"/>
      <c r="NIO31" s="197"/>
      <c r="NIP31" s="197"/>
      <c r="NIQ31" s="197"/>
      <c r="NIR31" s="197"/>
      <c r="NIS31" s="197"/>
      <c r="NIT31" s="197"/>
      <c r="NIU31" s="197"/>
      <c r="NIV31" s="197"/>
      <c r="NIW31" s="197"/>
      <c r="NIX31" s="197"/>
      <c r="NIY31" s="197"/>
      <c r="NIZ31" s="197"/>
      <c r="NJA31" s="197"/>
      <c r="NJB31" s="197"/>
      <c r="NJC31" s="197"/>
      <c r="NJD31" s="197"/>
      <c r="NJE31" s="197"/>
      <c r="NJF31" s="197"/>
      <c r="NJG31" s="197"/>
      <c r="NJH31" s="197"/>
      <c r="NJI31" s="197"/>
      <c r="NJJ31" s="197"/>
      <c r="NJK31" s="197"/>
      <c r="NJL31" s="197"/>
      <c r="NJM31" s="197"/>
      <c r="NJN31" s="197"/>
      <c r="NJO31" s="197"/>
      <c r="NJP31" s="197"/>
      <c r="NJQ31" s="197"/>
      <c r="NJR31" s="197"/>
      <c r="NJS31" s="197"/>
      <c r="NJT31" s="197"/>
      <c r="NJU31" s="197"/>
      <c r="NJV31" s="197"/>
      <c r="NJW31" s="197"/>
      <c r="NJX31" s="197"/>
      <c r="NJY31" s="197"/>
      <c r="NJZ31" s="197"/>
      <c r="NKA31" s="197"/>
      <c r="NKB31" s="197"/>
      <c r="NKC31" s="197"/>
      <c r="NKD31" s="197"/>
      <c r="NKE31" s="197"/>
      <c r="NKF31" s="197"/>
      <c r="NKG31" s="197"/>
      <c r="NKH31" s="197"/>
      <c r="NKI31" s="197"/>
      <c r="NKJ31" s="197"/>
      <c r="NKK31" s="197"/>
      <c r="NKL31" s="197"/>
      <c r="NKM31" s="197"/>
      <c r="NKN31" s="197"/>
      <c r="NKO31" s="197"/>
      <c r="NKP31" s="197"/>
      <c r="NKQ31" s="197"/>
      <c r="NKR31" s="197"/>
      <c r="NKS31" s="197"/>
      <c r="NKT31" s="197"/>
      <c r="NKU31" s="197"/>
      <c r="NKV31" s="197"/>
      <c r="NKW31" s="197"/>
      <c r="NKX31" s="197"/>
      <c r="NKY31" s="197"/>
      <c r="NKZ31" s="197"/>
      <c r="NLA31" s="197"/>
      <c r="NLB31" s="197"/>
      <c r="NLC31" s="197"/>
      <c r="NLD31" s="197"/>
      <c r="NLE31" s="197"/>
      <c r="NLF31" s="197"/>
      <c r="NLG31" s="197"/>
      <c r="NLH31" s="197"/>
      <c r="NLI31" s="197"/>
      <c r="NLJ31" s="197"/>
      <c r="NLK31" s="197"/>
      <c r="NLL31" s="197"/>
      <c r="NLM31" s="197"/>
      <c r="NLN31" s="197"/>
      <c r="NLO31" s="197"/>
      <c r="NLP31" s="197"/>
      <c r="NLQ31" s="197"/>
      <c r="NLR31" s="197"/>
      <c r="NLS31" s="197"/>
      <c r="NLT31" s="197"/>
      <c r="NLU31" s="197"/>
      <c r="NLV31" s="197"/>
      <c r="NLW31" s="197"/>
      <c r="NLX31" s="197"/>
      <c r="NLY31" s="197"/>
      <c r="NLZ31" s="197"/>
      <c r="NMA31" s="197"/>
      <c r="NMB31" s="197"/>
      <c r="NMC31" s="197"/>
      <c r="NMD31" s="197"/>
      <c r="NME31" s="197"/>
      <c r="NMF31" s="197"/>
      <c r="NMG31" s="197"/>
      <c r="NMH31" s="197"/>
      <c r="NMI31" s="197"/>
      <c r="NMJ31" s="197"/>
      <c r="NMK31" s="197"/>
      <c r="NML31" s="197"/>
      <c r="NMM31" s="197"/>
      <c r="NMN31" s="197"/>
      <c r="NMO31" s="197"/>
      <c r="NMP31" s="197"/>
      <c r="NMQ31" s="197"/>
      <c r="NMR31" s="197"/>
      <c r="NMS31" s="197"/>
      <c r="NMT31" s="197"/>
      <c r="NMU31" s="197"/>
      <c r="NMV31" s="197"/>
      <c r="NMW31" s="197"/>
      <c r="NMX31" s="197"/>
      <c r="NMY31" s="197"/>
      <c r="NMZ31" s="197"/>
      <c r="NNA31" s="197"/>
      <c r="NNB31" s="197"/>
      <c r="NNC31" s="197"/>
      <c r="NND31" s="197"/>
      <c r="NNE31" s="197"/>
      <c r="NNF31" s="197"/>
      <c r="NNG31" s="197"/>
      <c r="NNH31" s="197"/>
      <c r="NNI31" s="197"/>
      <c r="NNJ31" s="197"/>
      <c r="NNK31" s="197"/>
      <c r="NNL31" s="197"/>
      <c r="NNM31" s="197"/>
      <c r="NNN31" s="197"/>
      <c r="NNO31" s="197"/>
      <c r="NNP31" s="197"/>
      <c r="NNQ31" s="197"/>
      <c r="NNR31" s="197"/>
      <c r="NNS31" s="197"/>
      <c r="NNT31" s="197"/>
      <c r="NNU31" s="197"/>
      <c r="NNV31" s="197"/>
      <c r="NNW31" s="197"/>
      <c r="NNX31" s="197"/>
      <c r="NNY31" s="197"/>
      <c r="NNZ31" s="197"/>
      <c r="NOA31" s="197"/>
      <c r="NOB31" s="197"/>
      <c r="NOC31" s="197"/>
      <c r="NOD31" s="197"/>
      <c r="NOE31" s="197"/>
      <c r="NOF31" s="197"/>
      <c r="NOG31" s="197"/>
      <c r="NOH31" s="197"/>
      <c r="NOI31" s="197"/>
      <c r="NOJ31" s="197"/>
      <c r="NOK31" s="197"/>
      <c r="NOL31" s="197"/>
      <c r="NOM31" s="197"/>
      <c r="NON31" s="197"/>
      <c r="NOO31" s="197"/>
      <c r="NOP31" s="197"/>
      <c r="NOQ31" s="197"/>
      <c r="NOR31" s="197"/>
      <c r="NOS31" s="197"/>
      <c r="NOT31" s="197"/>
      <c r="NOU31" s="197"/>
      <c r="NOV31" s="197"/>
      <c r="NOW31" s="197"/>
      <c r="NOX31" s="197"/>
      <c r="NOY31" s="197"/>
      <c r="NOZ31" s="197"/>
      <c r="NPA31" s="197"/>
      <c r="NPB31" s="197"/>
      <c r="NPC31" s="197"/>
      <c r="NPD31" s="197"/>
      <c r="NPE31" s="197"/>
      <c r="NPF31" s="197"/>
      <c r="NPG31" s="197"/>
      <c r="NPH31" s="197"/>
      <c r="NPI31" s="197"/>
      <c r="NPJ31" s="197"/>
      <c r="NPK31" s="197"/>
      <c r="NPL31" s="197"/>
      <c r="NPM31" s="197"/>
      <c r="NPN31" s="197"/>
      <c r="NPO31" s="197"/>
      <c r="NPP31" s="197"/>
      <c r="NPQ31" s="197"/>
      <c r="NPR31" s="197"/>
      <c r="NPS31" s="197"/>
      <c r="NPT31" s="197"/>
      <c r="NPU31" s="197"/>
      <c r="NPV31" s="197"/>
      <c r="NPW31" s="197"/>
      <c r="NPX31" s="197"/>
      <c r="NPY31" s="197"/>
      <c r="NPZ31" s="197"/>
      <c r="NQA31" s="197"/>
      <c r="NQB31" s="197"/>
      <c r="NQC31" s="197"/>
      <c r="NQD31" s="197"/>
      <c r="NQE31" s="197"/>
      <c r="NQF31" s="197"/>
      <c r="NQG31" s="197"/>
      <c r="NQH31" s="197"/>
      <c r="NQI31" s="197"/>
      <c r="NQJ31" s="197"/>
      <c r="NQK31" s="197"/>
      <c r="NQL31" s="197"/>
      <c r="NQM31" s="197"/>
      <c r="NQN31" s="197"/>
      <c r="NQO31" s="197"/>
      <c r="NQP31" s="197"/>
      <c r="NQQ31" s="197"/>
      <c r="NQR31" s="197"/>
      <c r="NQS31" s="197"/>
      <c r="NQT31" s="197"/>
      <c r="NQU31" s="197"/>
      <c r="NQV31" s="197"/>
      <c r="NQW31" s="197"/>
      <c r="NQX31" s="197"/>
      <c r="NQY31" s="197"/>
      <c r="NQZ31" s="197"/>
      <c r="NRA31" s="197"/>
      <c r="NRB31" s="197"/>
      <c r="NRC31" s="197"/>
      <c r="NRD31" s="197"/>
      <c r="NRE31" s="197"/>
      <c r="NRF31" s="197"/>
      <c r="NRG31" s="197"/>
      <c r="NRH31" s="197"/>
      <c r="NRI31" s="197"/>
      <c r="NRJ31" s="197"/>
      <c r="NRK31" s="197"/>
      <c r="NRL31" s="197"/>
      <c r="NRM31" s="197"/>
      <c r="NRN31" s="197"/>
      <c r="NRO31" s="197"/>
      <c r="NRP31" s="197"/>
      <c r="NRQ31" s="197"/>
      <c r="NRR31" s="197"/>
      <c r="NRS31" s="197"/>
      <c r="NRT31" s="197"/>
      <c r="NRU31" s="197"/>
      <c r="NRV31" s="197"/>
      <c r="NRW31" s="197"/>
      <c r="NRX31" s="197"/>
      <c r="NRY31" s="197"/>
      <c r="NRZ31" s="197"/>
      <c r="NSA31" s="197"/>
      <c r="NSB31" s="197"/>
      <c r="NSC31" s="197"/>
      <c r="NSD31" s="197"/>
      <c r="NSE31" s="197"/>
      <c r="NSF31" s="197"/>
      <c r="NSG31" s="197"/>
      <c r="NSH31" s="197"/>
      <c r="NSI31" s="197"/>
      <c r="NSJ31" s="197"/>
      <c r="NSK31" s="197"/>
      <c r="NSL31" s="197"/>
      <c r="NSM31" s="197"/>
      <c r="NSN31" s="197"/>
      <c r="NSO31" s="197"/>
      <c r="NSP31" s="197"/>
      <c r="NSQ31" s="197"/>
      <c r="NSR31" s="197"/>
      <c r="NSS31" s="197"/>
      <c r="NST31" s="197"/>
      <c r="NSU31" s="197"/>
      <c r="NSV31" s="197"/>
      <c r="NSW31" s="197"/>
      <c r="NSX31" s="197"/>
      <c r="NSY31" s="197"/>
      <c r="NSZ31" s="197"/>
      <c r="NTA31" s="197"/>
      <c r="NTB31" s="197"/>
      <c r="NTC31" s="197"/>
      <c r="NTD31" s="197"/>
      <c r="NTE31" s="197"/>
      <c r="NTF31" s="197"/>
      <c r="NTG31" s="197"/>
      <c r="NTH31" s="197"/>
      <c r="NTI31" s="197"/>
      <c r="NTJ31" s="197"/>
      <c r="NTK31" s="197"/>
      <c r="NTL31" s="197"/>
      <c r="NTM31" s="197"/>
      <c r="NTN31" s="197"/>
      <c r="NTO31" s="197"/>
      <c r="NTP31" s="197"/>
      <c r="NTQ31" s="197"/>
      <c r="NTR31" s="197"/>
      <c r="NTS31" s="197"/>
      <c r="NTT31" s="197"/>
      <c r="NTU31" s="197"/>
      <c r="NTV31" s="197"/>
      <c r="NTW31" s="197"/>
      <c r="NTX31" s="197"/>
      <c r="NTY31" s="197"/>
      <c r="NTZ31" s="197"/>
      <c r="NUA31" s="197"/>
      <c r="NUB31" s="197"/>
      <c r="NUC31" s="197"/>
      <c r="NUD31" s="197"/>
      <c r="NUE31" s="197"/>
      <c r="NUF31" s="197"/>
      <c r="NUG31" s="197"/>
      <c r="NUH31" s="197"/>
      <c r="NUI31" s="197"/>
      <c r="NUJ31" s="197"/>
      <c r="NUK31" s="197"/>
      <c r="NUL31" s="197"/>
      <c r="NUM31" s="197"/>
      <c r="NUN31" s="197"/>
      <c r="NUO31" s="197"/>
      <c r="NUP31" s="197"/>
      <c r="NUQ31" s="197"/>
      <c r="NUR31" s="197"/>
      <c r="NUS31" s="197"/>
      <c r="NUT31" s="197"/>
      <c r="NUU31" s="197"/>
      <c r="NUV31" s="197"/>
      <c r="NUW31" s="197"/>
      <c r="NUX31" s="197"/>
      <c r="NUY31" s="197"/>
      <c r="NUZ31" s="197"/>
      <c r="NVA31" s="197"/>
      <c r="NVB31" s="197"/>
      <c r="NVC31" s="197"/>
      <c r="NVD31" s="197"/>
      <c r="NVE31" s="197"/>
      <c r="NVF31" s="197"/>
      <c r="NVG31" s="197"/>
      <c r="NVH31" s="197"/>
      <c r="NVI31" s="197"/>
      <c r="NVJ31" s="197"/>
      <c r="NVK31" s="197"/>
      <c r="NVL31" s="197"/>
      <c r="NVM31" s="197"/>
      <c r="NVN31" s="197"/>
      <c r="NVO31" s="197"/>
      <c r="NVP31" s="197"/>
      <c r="NVQ31" s="197"/>
      <c r="NVR31" s="197"/>
      <c r="NVS31" s="197"/>
      <c r="NVT31" s="197"/>
      <c r="NVU31" s="197"/>
      <c r="NVV31" s="197"/>
      <c r="NVW31" s="197"/>
      <c r="NVX31" s="197"/>
      <c r="NVY31" s="197"/>
      <c r="NVZ31" s="197"/>
      <c r="NWA31" s="197"/>
      <c r="NWB31" s="197"/>
      <c r="NWC31" s="197"/>
      <c r="NWD31" s="197"/>
      <c r="NWE31" s="197"/>
      <c r="NWF31" s="197"/>
      <c r="NWG31" s="197"/>
      <c r="NWH31" s="197"/>
      <c r="NWI31" s="197"/>
      <c r="NWJ31" s="197"/>
      <c r="NWK31" s="197"/>
      <c r="NWL31" s="197"/>
      <c r="NWM31" s="197"/>
      <c r="NWN31" s="197"/>
      <c r="NWO31" s="197"/>
      <c r="NWP31" s="197"/>
      <c r="NWQ31" s="197"/>
      <c r="NWR31" s="197"/>
      <c r="NWS31" s="197"/>
      <c r="NWT31" s="197"/>
      <c r="NWU31" s="197"/>
      <c r="NWV31" s="197"/>
      <c r="NWW31" s="197"/>
      <c r="NWX31" s="197"/>
      <c r="NWY31" s="197"/>
      <c r="NWZ31" s="197"/>
      <c r="NXA31" s="197"/>
      <c r="NXB31" s="197"/>
      <c r="NXC31" s="197"/>
      <c r="NXD31" s="197"/>
      <c r="NXE31" s="197"/>
      <c r="NXF31" s="197"/>
      <c r="NXG31" s="197"/>
      <c r="NXH31" s="197"/>
      <c r="NXI31" s="197"/>
      <c r="NXJ31" s="197"/>
      <c r="NXK31" s="197"/>
      <c r="NXL31" s="197"/>
      <c r="NXM31" s="197"/>
      <c r="NXN31" s="197"/>
      <c r="NXO31" s="197"/>
      <c r="NXP31" s="197"/>
      <c r="NXQ31" s="197"/>
      <c r="NXR31" s="197"/>
      <c r="NXS31" s="197"/>
      <c r="NXT31" s="197"/>
      <c r="NXU31" s="197"/>
      <c r="NXV31" s="197"/>
      <c r="NXW31" s="197"/>
      <c r="NXX31" s="197"/>
      <c r="NXY31" s="197"/>
      <c r="NXZ31" s="197"/>
      <c r="NYA31" s="197"/>
      <c r="NYB31" s="197"/>
      <c r="NYC31" s="197"/>
      <c r="NYD31" s="197"/>
      <c r="NYE31" s="197"/>
      <c r="NYF31" s="197"/>
      <c r="NYG31" s="197"/>
      <c r="NYH31" s="197"/>
      <c r="NYI31" s="197"/>
      <c r="NYJ31" s="197"/>
      <c r="NYK31" s="197"/>
      <c r="NYL31" s="197"/>
      <c r="NYM31" s="197"/>
      <c r="NYN31" s="197"/>
      <c r="NYO31" s="197"/>
      <c r="NYP31" s="197"/>
      <c r="NYQ31" s="197"/>
      <c r="NYR31" s="197"/>
      <c r="NYS31" s="197"/>
      <c r="NYT31" s="197"/>
      <c r="NYU31" s="197"/>
      <c r="NYV31" s="197"/>
      <c r="NYW31" s="197"/>
      <c r="NYX31" s="197"/>
      <c r="NYY31" s="197"/>
      <c r="NYZ31" s="197"/>
      <c r="NZA31" s="197"/>
      <c r="NZB31" s="197"/>
      <c r="NZC31" s="197"/>
      <c r="NZD31" s="197"/>
      <c r="NZE31" s="197"/>
      <c r="NZF31" s="197"/>
      <c r="NZG31" s="197"/>
      <c r="NZH31" s="197"/>
      <c r="NZI31" s="197"/>
      <c r="NZJ31" s="197"/>
      <c r="NZK31" s="197"/>
      <c r="NZL31" s="197"/>
      <c r="NZM31" s="197"/>
      <c r="NZN31" s="197"/>
      <c r="NZO31" s="197"/>
      <c r="NZP31" s="197"/>
      <c r="NZQ31" s="197"/>
      <c r="NZR31" s="197"/>
      <c r="NZS31" s="197"/>
      <c r="NZT31" s="197"/>
      <c r="NZU31" s="197"/>
      <c r="NZV31" s="197"/>
      <c r="NZW31" s="197"/>
      <c r="NZX31" s="197"/>
      <c r="NZY31" s="197"/>
      <c r="NZZ31" s="197"/>
      <c r="OAA31" s="197"/>
      <c r="OAB31" s="197"/>
      <c r="OAC31" s="197"/>
      <c r="OAD31" s="197"/>
      <c r="OAE31" s="197"/>
      <c r="OAF31" s="197"/>
      <c r="OAG31" s="197"/>
      <c r="OAH31" s="197"/>
      <c r="OAI31" s="197"/>
      <c r="OAJ31" s="197"/>
      <c r="OAK31" s="197"/>
      <c r="OAL31" s="197"/>
      <c r="OAM31" s="197"/>
      <c r="OAN31" s="197"/>
      <c r="OAO31" s="197"/>
      <c r="OAP31" s="197"/>
      <c r="OAQ31" s="197"/>
      <c r="OAR31" s="197"/>
      <c r="OAS31" s="197"/>
      <c r="OAT31" s="197"/>
      <c r="OAU31" s="197"/>
      <c r="OAV31" s="197"/>
      <c r="OAW31" s="197"/>
      <c r="OAX31" s="197"/>
      <c r="OAY31" s="197"/>
      <c r="OAZ31" s="197"/>
      <c r="OBA31" s="197"/>
      <c r="OBB31" s="197"/>
      <c r="OBC31" s="197"/>
      <c r="OBD31" s="197"/>
      <c r="OBE31" s="197"/>
      <c r="OBF31" s="197"/>
      <c r="OBG31" s="197"/>
      <c r="OBH31" s="197"/>
      <c r="OBI31" s="197"/>
      <c r="OBJ31" s="197"/>
      <c r="OBK31" s="197"/>
      <c r="OBL31" s="197"/>
      <c r="OBM31" s="197"/>
      <c r="OBN31" s="197"/>
      <c r="OBO31" s="197"/>
      <c r="OBP31" s="197"/>
      <c r="OBQ31" s="197"/>
      <c r="OBR31" s="197"/>
      <c r="OBS31" s="197"/>
      <c r="OBT31" s="197"/>
      <c r="OBU31" s="197"/>
      <c r="OBV31" s="197"/>
      <c r="OBW31" s="197"/>
      <c r="OBX31" s="197"/>
      <c r="OBY31" s="197"/>
      <c r="OBZ31" s="197"/>
      <c r="OCA31" s="197"/>
      <c r="OCB31" s="197"/>
      <c r="OCC31" s="197"/>
      <c r="OCD31" s="197"/>
      <c r="OCE31" s="197"/>
      <c r="OCF31" s="197"/>
      <c r="OCG31" s="197"/>
      <c r="OCH31" s="197"/>
      <c r="OCI31" s="197"/>
      <c r="OCJ31" s="197"/>
      <c r="OCK31" s="197"/>
      <c r="OCL31" s="197"/>
      <c r="OCM31" s="197"/>
      <c r="OCN31" s="197"/>
      <c r="OCO31" s="197"/>
      <c r="OCP31" s="197"/>
      <c r="OCQ31" s="197"/>
      <c r="OCR31" s="197"/>
      <c r="OCS31" s="197"/>
      <c r="OCT31" s="197"/>
      <c r="OCU31" s="197"/>
      <c r="OCV31" s="197"/>
      <c r="OCW31" s="197"/>
      <c r="OCX31" s="197"/>
      <c r="OCY31" s="197"/>
      <c r="OCZ31" s="197"/>
      <c r="ODA31" s="197"/>
      <c r="ODB31" s="197"/>
      <c r="ODC31" s="197"/>
      <c r="ODD31" s="197"/>
      <c r="ODE31" s="197"/>
      <c r="ODF31" s="197"/>
      <c r="ODG31" s="197"/>
      <c r="ODH31" s="197"/>
      <c r="ODI31" s="197"/>
      <c r="ODJ31" s="197"/>
      <c r="ODK31" s="197"/>
      <c r="ODL31" s="197"/>
      <c r="ODM31" s="197"/>
      <c r="ODN31" s="197"/>
      <c r="ODO31" s="197"/>
      <c r="ODP31" s="197"/>
      <c r="ODQ31" s="197"/>
      <c r="ODR31" s="197"/>
      <c r="ODS31" s="197"/>
      <c r="ODT31" s="197"/>
      <c r="ODU31" s="197"/>
      <c r="ODV31" s="197"/>
      <c r="ODW31" s="197"/>
      <c r="ODX31" s="197"/>
      <c r="ODY31" s="197"/>
      <c r="ODZ31" s="197"/>
      <c r="OEA31" s="197"/>
      <c r="OEB31" s="197"/>
      <c r="OEC31" s="197"/>
      <c r="OED31" s="197"/>
      <c r="OEE31" s="197"/>
      <c r="OEF31" s="197"/>
      <c r="OEG31" s="197"/>
      <c r="OEH31" s="197"/>
      <c r="OEI31" s="197"/>
      <c r="OEJ31" s="197"/>
      <c r="OEK31" s="197"/>
      <c r="OEL31" s="197"/>
      <c r="OEM31" s="197"/>
      <c r="OEN31" s="197"/>
      <c r="OEO31" s="197"/>
      <c r="OEP31" s="197"/>
      <c r="OEQ31" s="197"/>
      <c r="OER31" s="197"/>
      <c r="OES31" s="197"/>
      <c r="OET31" s="197"/>
      <c r="OEU31" s="197"/>
      <c r="OEV31" s="197"/>
      <c r="OEW31" s="197"/>
      <c r="OEX31" s="197"/>
      <c r="OEY31" s="197"/>
      <c r="OEZ31" s="197"/>
      <c r="OFA31" s="197"/>
      <c r="OFB31" s="197"/>
      <c r="OFC31" s="197"/>
      <c r="OFD31" s="197"/>
      <c r="OFE31" s="197"/>
      <c r="OFF31" s="197"/>
      <c r="OFG31" s="197"/>
      <c r="OFH31" s="197"/>
      <c r="OFI31" s="197"/>
      <c r="OFJ31" s="197"/>
      <c r="OFK31" s="197"/>
      <c r="OFL31" s="197"/>
      <c r="OFM31" s="197"/>
      <c r="OFN31" s="197"/>
      <c r="OFO31" s="197"/>
      <c r="OFP31" s="197"/>
      <c r="OFQ31" s="197"/>
      <c r="OFR31" s="197"/>
      <c r="OFS31" s="197"/>
      <c r="OFT31" s="197"/>
      <c r="OFU31" s="197"/>
      <c r="OFV31" s="197"/>
      <c r="OFW31" s="197"/>
      <c r="OFX31" s="197"/>
      <c r="OFY31" s="197"/>
      <c r="OFZ31" s="197"/>
      <c r="OGA31" s="197"/>
      <c r="OGB31" s="197"/>
      <c r="OGC31" s="197"/>
      <c r="OGD31" s="197"/>
      <c r="OGE31" s="197"/>
      <c r="OGF31" s="197"/>
      <c r="OGG31" s="197"/>
      <c r="OGH31" s="197"/>
      <c r="OGI31" s="197"/>
      <c r="OGJ31" s="197"/>
      <c r="OGK31" s="197"/>
      <c r="OGL31" s="197"/>
      <c r="OGM31" s="197"/>
      <c r="OGN31" s="197"/>
      <c r="OGO31" s="197"/>
      <c r="OGP31" s="197"/>
      <c r="OGQ31" s="197"/>
      <c r="OGR31" s="197"/>
      <c r="OGS31" s="197"/>
      <c r="OGT31" s="197"/>
      <c r="OGU31" s="197"/>
      <c r="OGV31" s="197"/>
      <c r="OGW31" s="197"/>
      <c r="OGX31" s="197"/>
      <c r="OGY31" s="197"/>
      <c r="OGZ31" s="197"/>
      <c r="OHA31" s="197"/>
      <c r="OHB31" s="197"/>
      <c r="OHC31" s="197"/>
      <c r="OHD31" s="197"/>
      <c r="OHE31" s="197"/>
      <c r="OHF31" s="197"/>
      <c r="OHG31" s="197"/>
      <c r="OHH31" s="197"/>
      <c r="OHI31" s="197"/>
      <c r="OHJ31" s="197"/>
      <c r="OHK31" s="197"/>
      <c r="OHL31" s="197"/>
      <c r="OHM31" s="197"/>
      <c r="OHN31" s="197"/>
      <c r="OHO31" s="197"/>
      <c r="OHP31" s="197"/>
      <c r="OHQ31" s="197"/>
      <c r="OHR31" s="197"/>
      <c r="OHS31" s="197"/>
      <c r="OHT31" s="197"/>
      <c r="OHU31" s="197"/>
      <c r="OHV31" s="197"/>
      <c r="OHW31" s="197"/>
      <c r="OHX31" s="197"/>
      <c r="OHY31" s="197"/>
      <c r="OHZ31" s="197"/>
      <c r="OIA31" s="197"/>
      <c r="OIB31" s="197"/>
      <c r="OIC31" s="197"/>
      <c r="OID31" s="197"/>
      <c r="OIE31" s="197"/>
      <c r="OIF31" s="197"/>
      <c r="OIG31" s="197"/>
      <c r="OIH31" s="197"/>
      <c r="OII31" s="197"/>
      <c r="OIJ31" s="197"/>
      <c r="OIK31" s="197"/>
      <c r="OIL31" s="197"/>
      <c r="OIM31" s="197"/>
      <c r="OIN31" s="197"/>
      <c r="OIO31" s="197"/>
      <c r="OIP31" s="197"/>
      <c r="OIQ31" s="197"/>
      <c r="OIR31" s="197"/>
      <c r="OIS31" s="197"/>
      <c r="OIT31" s="197"/>
      <c r="OIU31" s="197"/>
      <c r="OIV31" s="197"/>
      <c r="OIW31" s="197"/>
      <c r="OIX31" s="197"/>
      <c r="OIY31" s="197"/>
      <c r="OIZ31" s="197"/>
      <c r="OJA31" s="197"/>
      <c r="OJB31" s="197"/>
      <c r="OJC31" s="197"/>
      <c r="OJD31" s="197"/>
      <c r="OJE31" s="197"/>
      <c r="OJF31" s="197"/>
      <c r="OJG31" s="197"/>
      <c r="OJH31" s="197"/>
      <c r="OJI31" s="197"/>
      <c r="OJJ31" s="197"/>
      <c r="OJK31" s="197"/>
      <c r="OJL31" s="197"/>
      <c r="OJM31" s="197"/>
      <c r="OJN31" s="197"/>
      <c r="OJO31" s="197"/>
      <c r="OJP31" s="197"/>
      <c r="OJQ31" s="197"/>
      <c r="OJR31" s="197"/>
      <c r="OJS31" s="197"/>
      <c r="OJT31" s="197"/>
      <c r="OJU31" s="197"/>
      <c r="OJV31" s="197"/>
      <c r="OJW31" s="197"/>
      <c r="OJX31" s="197"/>
      <c r="OJY31" s="197"/>
      <c r="OJZ31" s="197"/>
      <c r="OKA31" s="197"/>
      <c r="OKB31" s="197"/>
      <c r="OKC31" s="197"/>
      <c r="OKD31" s="197"/>
      <c r="OKE31" s="197"/>
      <c r="OKF31" s="197"/>
      <c r="OKG31" s="197"/>
      <c r="OKH31" s="197"/>
      <c r="OKI31" s="197"/>
      <c r="OKJ31" s="197"/>
      <c r="OKK31" s="197"/>
      <c r="OKL31" s="197"/>
      <c r="OKM31" s="197"/>
      <c r="OKN31" s="197"/>
      <c r="OKO31" s="197"/>
      <c r="OKP31" s="197"/>
      <c r="OKQ31" s="197"/>
      <c r="OKR31" s="197"/>
      <c r="OKS31" s="197"/>
      <c r="OKT31" s="197"/>
      <c r="OKU31" s="197"/>
      <c r="OKV31" s="197"/>
      <c r="OKW31" s="197"/>
      <c r="OKX31" s="197"/>
      <c r="OKY31" s="197"/>
      <c r="OKZ31" s="197"/>
      <c r="OLA31" s="197"/>
      <c r="OLB31" s="197"/>
      <c r="OLC31" s="197"/>
      <c r="OLD31" s="197"/>
      <c r="OLE31" s="197"/>
      <c r="OLF31" s="197"/>
      <c r="OLG31" s="197"/>
      <c r="OLH31" s="197"/>
      <c r="OLI31" s="197"/>
      <c r="OLJ31" s="197"/>
      <c r="OLK31" s="197"/>
      <c r="OLL31" s="197"/>
      <c r="OLM31" s="197"/>
      <c r="OLN31" s="197"/>
      <c r="OLO31" s="197"/>
      <c r="OLP31" s="197"/>
      <c r="OLQ31" s="197"/>
      <c r="OLR31" s="197"/>
      <c r="OLS31" s="197"/>
      <c r="OLT31" s="197"/>
      <c r="OLU31" s="197"/>
      <c r="OLV31" s="197"/>
      <c r="OLW31" s="197"/>
      <c r="OLX31" s="197"/>
      <c r="OLY31" s="197"/>
      <c r="OLZ31" s="197"/>
      <c r="OMA31" s="197"/>
      <c r="OMB31" s="197"/>
      <c r="OMC31" s="197"/>
      <c r="OMD31" s="197"/>
      <c r="OME31" s="197"/>
      <c r="OMF31" s="197"/>
      <c r="OMG31" s="197"/>
      <c r="OMH31" s="197"/>
      <c r="OMI31" s="197"/>
      <c r="OMJ31" s="197"/>
      <c r="OMK31" s="197"/>
      <c r="OML31" s="197"/>
      <c r="OMM31" s="197"/>
      <c r="OMN31" s="197"/>
      <c r="OMO31" s="197"/>
      <c r="OMP31" s="197"/>
      <c r="OMQ31" s="197"/>
      <c r="OMR31" s="197"/>
      <c r="OMS31" s="197"/>
      <c r="OMT31" s="197"/>
      <c r="OMU31" s="197"/>
      <c r="OMV31" s="197"/>
      <c r="OMW31" s="197"/>
      <c r="OMX31" s="197"/>
      <c r="OMY31" s="197"/>
      <c r="OMZ31" s="197"/>
      <c r="ONA31" s="197"/>
      <c r="ONB31" s="197"/>
      <c r="ONC31" s="197"/>
      <c r="OND31" s="197"/>
      <c r="ONE31" s="197"/>
      <c r="ONF31" s="197"/>
      <c r="ONG31" s="197"/>
      <c r="ONH31" s="197"/>
      <c r="ONI31" s="197"/>
      <c r="ONJ31" s="197"/>
      <c r="ONK31" s="197"/>
      <c r="ONL31" s="197"/>
      <c r="ONM31" s="197"/>
      <c r="ONN31" s="197"/>
      <c r="ONO31" s="197"/>
      <c r="ONP31" s="197"/>
      <c r="ONQ31" s="197"/>
      <c r="ONR31" s="197"/>
      <c r="ONS31" s="197"/>
      <c r="ONT31" s="197"/>
      <c r="ONU31" s="197"/>
      <c r="ONV31" s="197"/>
      <c r="ONW31" s="197"/>
      <c r="ONX31" s="197"/>
      <c r="ONY31" s="197"/>
      <c r="ONZ31" s="197"/>
      <c r="OOA31" s="197"/>
      <c r="OOB31" s="197"/>
      <c r="OOC31" s="197"/>
      <c r="OOD31" s="197"/>
      <c r="OOE31" s="197"/>
      <c r="OOF31" s="197"/>
      <c r="OOG31" s="197"/>
      <c r="OOH31" s="197"/>
      <c r="OOI31" s="197"/>
      <c r="OOJ31" s="197"/>
      <c r="OOK31" s="197"/>
      <c r="OOL31" s="197"/>
      <c r="OOM31" s="197"/>
      <c r="OON31" s="197"/>
      <c r="OOO31" s="197"/>
      <c r="OOP31" s="197"/>
      <c r="OOQ31" s="197"/>
      <c r="OOR31" s="197"/>
      <c r="OOS31" s="197"/>
      <c r="OOT31" s="197"/>
      <c r="OOU31" s="197"/>
      <c r="OOV31" s="197"/>
      <c r="OOW31" s="197"/>
      <c r="OOX31" s="197"/>
      <c r="OOY31" s="197"/>
      <c r="OOZ31" s="197"/>
      <c r="OPA31" s="197"/>
      <c r="OPB31" s="197"/>
      <c r="OPC31" s="197"/>
      <c r="OPD31" s="197"/>
      <c r="OPE31" s="197"/>
      <c r="OPF31" s="197"/>
      <c r="OPG31" s="197"/>
      <c r="OPH31" s="197"/>
      <c r="OPI31" s="197"/>
      <c r="OPJ31" s="197"/>
      <c r="OPK31" s="197"/>
      <c r="OPL31" s="197"/>
      <c r="OPM31" s="197"/>
      <c r="OPN31" s="197"/>
      <c r="OPO31" s="197"/>
      <c r="OPP31" s="197"/>
      <c r="OPQ31" s="197"/>
      <c r="OPR31" s="197"/>
      <c r="OPS31" s="197"/>
      <c r="OPT31" s="197"/>
      <c r="OPU31" s="197"/>
      <c r="OPV31" s="197"/>
      <c r="OPW31" s="197"/>
      <c r="OPX31" s="197"/>
      <c r="OPY31" s="197"/>
      <c r="OPZ31" s="197"/>
      <c r="OQA31" s="197"/>
      <c r="OQB31" s="197"/>
      <c r="OQC31" s="197"/>
      <c r="OQD31" s="197"/>
      <c r="OQE31" s="197"/>
      <c r="OQF31" s="197"/>
      <c r="OQG31" s="197"/>
      <c r="OQH31" s="197"/>
      <c r="OQI31" s="197"/>
      <c r="OQJ31" s="197"/>
      <c r="OQK31" s="197"/>
      <c r="OQL31" s="197"/>
      <c r="OQM31" s="197"/>
      <c r="OQN31" s="197"/>
      <c r="OQO31" s="197"/>
      <c r="OQP31" s="197"/>
      <c r="OQQ31" s="197"/>
      <c r="OQR31" s="197"/>
      <c r="OQS31" s="197"/>
      <c r="OQT31" s="197"/>
      <c r="OQU31" s="197"/>
      <c r="OQV31" s="197"/>
      <c r="OQW31" s="197"/>
      <c r="OQX31" s="197"/>
      <c r="OQY31" s="197"/>
      <c r="OQZ31" s="197"/>
      <c r="ORA31" s="197"/>
      <c r="ORB31" s="197"/>
      <c r="ORC31" s="197"/>
      <c r="ORD31" s="197"/>
      <c r="ORE31" s="197"/>
      <c r="ORF31" s="197"/>
      <c r="ORG31" s="197"/>
      <c r="ORH31" s="197"/>
      <c r="ORI31" s="197"/>
      <c r="ORJ31" s="197"/>
      <c r="ORK31" s="197"/>
      <c r="ORL31" s="197"/>
      <c r="ORM31" s="197"/>
      <c r="ORN31" s="197"/>
      <c r="ORO31" s="197"/>
      <c r="ORP31" s="197"/>
      <c r="ORQ31" s="197"/>
      <c r="ORR31" s="197"/>
      <c r="ORS31" s="197"/>
      <c r="ORT31" s="197"/>
      <c r="ORU31" s="197"/>
      <c r="ORV31" s="197"/>
      <c r="ORW31" s="197"/>
      <c r="ORX31" s="197"/>
      <c r="ORY31" s="197"/>
      <c r="ORZ31" s="197"/>
      <c r="OSA31" s="197"/>
      <c r="OSB31" s="197"/>
      <c r="OSC31" s="197"/>
      <c r="OSD31" s="197"/>
      <c r="OSE31" s="197"/>
      <c r="OSF31" s="197"/>
      <c r="OSG31" s="197"/>
      <c r="OSH31" s="197"/>
      <c r="OSI31" s="197"/>
      <c r="OSJ31" s="197"/>
      <c r="OSK31" s="197"/>
      <c r="OSL31" s="197"/>
      <c r="OSM31" s="197"/>
      <c r="OSN31" s="197"/>
      <c r="OSO31" s="197"/>
      <c r="OSP31" s="197"/>
      <c r="OSQ31" s="197"/>
      <c r="OSR31" s="197"/>
      <c r="OSS31" s="197"/>
      <c r="OST31" s="197"/>
      <c r="OSU31" s="197"/>
      <c r="OSV31" s="197"/>
      <c r="OSW31" s="197"/>
      <c r="OSX31" s="197"/>
      <c r="OSY31" s="197"/>
      <c r="OSZ31" s="197"/>
      <c r="OTA31" s="197"/>
      <c r="OTB31" s="197"/>
      <c r="OTC31" s="197"/>
      <c r="OTD31" s="197"/>
      <c r="OTE31" s="197"/>
      <c r="OTF31" s="197"/>
      <c r="OTG31" s="197"/>
      <c r="OTH31" s="197"/>
      <c r="OTI31" s="197"/>
      <c r="OTJ31" s="197"/>
      <c r="OTK31" s="197"/>
      <c r="OTL31" s="197"/>
      <c r="OTM31" s="197"/>
      <c r="OTN31" s="197"/>
      <c r="OTO31" s="197"/>
      <c r="OTP31" s="197"/>
      <c r="OTQ31" s="197"/>
      <c r="OTR31" s="197"/>
      <c r="OTS31" s="197"/>
      <c r="OTT31" s="197"/>
      <c r="OTU31" s="197"/>
      <c r="OTV31" s="197"/>
      <c r="OTW31" s="197"/>
      <c r="OTX31" s="197"/>
      <c r="OTY31" s="197"/>
      <c r="OTZ31" s="197"/>
      <c r="OUA31" s="197"/>
      <c r="OUB31" s="197"/>
      <c r="OUC31" s="197"/>
      <c r="OUD31" s="197"/>
      <c r="OUE31" s="197"/>
      <c r="OUF31" s="197"/>
      <c r="OUG31" s="197"/>
      <c r="OUH31" s="197"/>
      <c r="OUI31" s="197"/>
      <c r="OUJ31" s="197"/>
      <c r="OUK31" s="197"/>
      <c r="OUL31" s="197"/>
      <c r="OUM31" s="197"/>
      <c r="OUN31" s="197"/>
      <c r="OUO31" s="197"/>
      <c r="OUP31" s="197"/>
      <c r="OUQ31" s="197"/>
      <c r="OUR31" s="197"/>
      <c r="OUS31" s="197"/>
      <c r="OUT31" s="197"/>
      <c r="OUU31" s="197"/>
      <c r="OUV31" s="197"/>
      <c r="OUW31" s="197"/>
      <c r="OUX31" s="197"/>
      <c r="OUY31" s="197"/>
      <c r="OUZ31" s="197"/>
      <c r="OVA31" s="197"/>
      <c r="OVB31" s="197"/>
      <c r="OVC31" s="197"/>
      <c r="OVD31" s="197"/>
      <c r="OVE31" s="197"/>
      <c r="OVF31" s="197"/>
      <c r="OVG31" s="197"/>
      <c r="OVH31" s="197"/>
      <c r="OVI31" s="197"/>
      <c r="OVJ31" s="197"/>
      <c r="OVK31" s="197"/>
      <c r="OVL31" s="197"/>
      <c r="OVM31" s="197"/>
      <c r="OVN31" s="197"/>
      <c r="OVO31" s="197"/>
      <c r="OVP31" s="197"/>
      <c r="OVQ31" s="197"/>
      <c r="OVR31" s="197"/>
      <c r="OVS31" s="197"/>
      <c r="OVT31" s="197"/>
      <c r="OVU31" s="197"/>
      <c r="OVV31" s="197"/>
      <c r="OVW31" s="197"/>
      <c r="OVX31" s="197"/>
      <c r="OVY31" s="197"/>
      <c r="OVZ31" s="197"/>
      <c r="OWA31" s="197"/>
      <c r="OWB31" s="197"/>
      <c r="OWC31" s="197"/>
      <c r="OWD31" s="197"/>
      <c r="OWE31" s="197"/>
      <c r="OWF31" s="197"/>
      <c r="OWG31" s="197"/>
      <c r="OWH31" s="197"/>
      <c r="OWI31" s="197"/>
      <c r="OWJ31" s="197"/>
      <c r="OWK31" s="197"/>
      <c r="OWL31" s="197"/>
      <c r="OWM31" s="197"/>
      <c r="OWN31" s="197"/>
      <c r="OWO31" s="197"/>
      <c r="OWP31" s="197"/>
      <c r="OWQ31" s="197"/>
      <c r="OWR31" s="197"/>
      <c r="OWS31" s="197"/>
      <c r="OWT31" s="197"/>
      <c r="OWU31" s="197"/>
      <c r="OWV31" s="197"/>
      <c r="OWW31" s="197"/>
      <c r="OWX31" s="197"/>
      <c r="OWY31" s="197"/>
      <c r="OWZ31" s="197"/>
      <c r="OXA31" s="197"/>
      <c r="OXB31" s="197"/>
      <c r="OXC31" s="197"/>
      <c r="OXD31" s="197"/>
      <c r="OXE31" s="197"/>
      <c r="OXF31" s="197"/>
      <c r="OXG31" s="197"/>
      <c r="OXH31" s="197"/>
      <c r="OXI31" s="197"/>
      <c r="OXJ31" s="197"/>
      <c r="OXK31" s="197"/>
      <c r="OXL31" s="197"/>
      <c r="OXM31" s="197"/>
      <c r="OXN31" s="197"/>
      <c r="OXO31" s="197"/>
      <c r="OXP31" s="197"/>
      <c r="OXQ31" s="197"/>
      <c r="OXR31" s="197"/>
      <c r="OXS31" s="197"/>
      <c r="OXT31" s="197"/>
      <c r="OXU31" s="197"/>
      <c r="OXV31" s="197"/>
      <c r="OXW31" s="197"/>
      <c r="OXX31" s="197"/>
      <c r="OXY31" s="197"/>
      <c r="OXZ31" s="197"/>
      <c r="OYA31" s="197"/>
      <c r="OYB31" s="197"/>
      <c r="OYC31" s="197"/>
      <c r="OYD31" s="197"/>
      <c r="OYE31" s="197"/>
      <c r="OYF31" s="197"/>
      <c r="OYG31" s="197"/>
      <c r="OYH31" s="197"/>
      <c r="OYI31" s="197"/>
      <c r="OYJ31" s="197"/>
      <c r="OYK31" s="197"/>
      <c r="OYL31" s="197"/>
      <c r="OYM31" s="197"/>
      <c r="OYN31" s="197"/>
      <c r="OYO31" s="197"/>
      <c r="OYP31" s="197"/>
      <c r="OYQ31" s="197"/>
      <c r="OYR31" s="197"/>
      <c r="OYS31" s="197"/>
      <c r="OYT31" s="197"/>
      <c r="OYU31" s="197"/>
      <c r="OYV31" s="197"/>
      <c r="OYW31" s="197"/>
      <c r="OYX31" s="197"/>
      <c r="OYY31" s="197"/>
      <c r="OYZ31" s="197"/>
      <c r="OZA31" s="197"/>
      <c r="OZB31" s="197"/>
      <c r="OZC31" s="197"/>
      <c r="OZD31" s="197"/>
      <c r="OZE31" s="197"/>
      <c r="OZF31" s="197"/>
      <c r="OZG31" s="197"/>
      <c r="OZH31" s="197"/>
      <c r="OZI31" s="197"/>
      <c r="OZJ31" s="197"/>
      <c r="OZK31" s="197"/>
      <c r="OZL31" s="197"/>
      <c r="OZM31" s="197"/>
      <c r="OZN31" s="197"/>
      <c r="OZO31" s="197"/>
      <c r="OZP31" s="197"/>
      <c r="OZQ31" s="197"/>
      <c r="OZR31" s="197"/>
      <c r="OZS31" s="197"/>
      <c r="OZT31" s="197"/>
      <c r="OZU31" s="197"/>
      <c r="OZV31" s="197"/>
      <c r="OZW31" s="197"/>
      <c r="OZX31" s="197"/>
      <c r="OZY31" s="197"/>
      <c r="OZZ31" s="197"/>
      <c r="PAA31" s="197"/>
      <c r="PAB31" s="197"/>
      <c r="PAC31" s="197"/>
      <c r="PAD31" s="197"/>
      <c r="PAE31" s="197"/>
      <c r="PAF31" s="197"/>
      <c r="PAG31" s="197"/>
      <c r="PAH31" s="197"/>
      <c r="PAI31" s="197"/>
      <c r="PAJ31" s="197"/>
      <c r="PAK31" s="197"/>
      <c r="PAL31" s="197"/>
      <c r="PAM31" s="197"/>
      <c r="PAN31" s="197"/>
      <c r="PAO31" s="197"/>
      <c r="PAP31" s="197"/>
      <c r="PAQ31" s="197"/>
      <c r="PAR31" s="197"/>
      <c r="PAS31" s="197"/>
      <c r="PAT31" s="197"/>
      <c r="PAU31" s="197"/>
      <c r="PAV31" s="197"/>
      <c r="PAW31" s="197"/>
      <c r="PAX31" s="197"/>
      <c r="PAY31" s="197"/>
      <c r="PAZ31" s="197"/>
      <c r="PBA31" s="197"/>
      <c r="PBB31" s="197"/>
      <c r="PBC31" s="197"/>
      <c r="PBD31" s="197"/>
      <c r="PBE31" s="197"/>
      <c r="PBF31" s="197"/>
      <c r="PBG31" s="197"/>
      <c r="PBH31" s="197"/>
      <c r="PBI31" s="197"/>
      <c r="PBJ31" s="197"/>
      <c r="PBK31" s="197"/>
      <c r="PBL31" s="197"/>
      <c r="PBM31" s="197"/>
      <c r="PBN31" s="197"/>
      <c r="PBO31" s="197"/>
      <c r="PBP31" s="197"/>
      <c r="PBQ31" s="197"/>
      <c r="PBR31" s="197"/>
      <c r="PBS31" s="197"/>
      <c r="PBT31" s="197"/>
      <c r="PBU31" s="197"/>
      <c r="PBV31" s="197"/>
      <c r="PBW31" s="197"/>
      <c r="PBX31" s="197"/>
      <c r="PBY31" s="197"/>
      <c r="PBZ31" s="197"/>
      <c r="PCA31" s="197"/>
      <c r="PCB31" s="197"/>
      <c r="PCC31" s="197"/>
      <c r="PCD31" s="197"/>
      <c r="PCE31" s="197"/>
      <c r="PCF31" s="197"/>
      <c r="PCG31" s="197"/>
      <c r="PCH31" s="197"/>
      <c r="PCI31" s="197"/>
      <c r="PCJ31" s="197"/>
      <c r="PCK31" s="197"/>
      <c r="PCL31" s="197"/>
      <c r="PCM31" s="197"/>
      <c r="PCN31" s="197"/>
      <c r="PCO31" s="197"/>
      <c r="PCP31" s="197"/>
      <c r="PCQ31" s="197"/>
      <c r="PCR31" s="197"/>
      <c r="PCS31" s="197"/>
      <c r="PCT31" s="197"/>
      <c r="PCU31" s="197"/>
      <c r="PCV31" s="197"/>
      <c r="PCW31" s="197"/>
      <c r="PCX31" s="197"/>
      <c r="PCY31" s="197"/>
      <c r="PCZ31" s="197"/>
      <c r="PDA31" s="197"/>
      <c r="PDB31" s="197"/>
      <c r="PDC31" s="197"/>
      <c r="PDD31" s="197"/>
      <c r="PDE31" s="197"/>
      <c r="PDF31" s="197"/>
      <c r="PDG31" s="197"/>
      <c r="PDH31" s="197"/>
      <c r="PDI31" s="197"/>
      <c r="PDJ31" s="197"/>
      <c r="PDK31" s="197"/>
      <c r="PDL31" s="197"/>
      <c r="PDM31" s="197"/>
      <c r="PDN31" s="197"/>
      <c r="PDO31" s="197"/>
      <c r="PDP31" s="197"/>
      <c r="PDQ31" s="197"/>
      <c r="PDR31" s="197"/>
      <c r="PDS31" s="197"/>
      <c r="PDT31" s="197"/>
      <c r="PDU31" s="197"/>
      <c r="PDV31" s="197"/>
      <c r="PDW31" s="197"/>
      <c r="PDX31" s="197"/>
      <c r="PDY31" s="197"/>
      <c r="PDZ31" s="197"/>
      <c r="PEA31" s="197"/>
      <c r="PEB31" s="197"/>
      <c r="PEC31" s="197"/>
      <c r="PED31" s="197"/>
      <c r="PEE31" s="197"/>
      <c r="PEF31" s="197"/>
      <c r="PEG31" s="197"/>
      <c r="PEH31" s="197"/>
      <c r="PEI31" s="197"/>
      <c r="PEJ31" s="197"/>
      <c r="PEK31" s="197"/>
      <c r="PEL31" s="197"/>
      <c r="PEM31" s="197"/>
      <c r="PEN31" s="197"/>
      <c r="PEO31" s="197"/>
      <c r="PEP31" s="197"/>
      <c r="PEQ31" s="197"/>
      <c r="PER31" s="197"/>
      <c r="PES31" s="197"/>
      <c r="PET31" s="197"/>
      <c r="PEU31" s="197"/>
      <c r="PEV31" s="197"/>
      <c r="PEW31" s="197"/>
      <c r="PEX31" s="197"/>
      <c r="PEY31" s="197"/>
      <c r="PEZ31" s="197"/>
      <c r="PFA31" s="197"/>
      <c r="PFB31" s="197"/>
      <c r="PFC31" s="197"/>
      <c r="PFD31" s="197"/>
      <c r="PFE31" s="197"/>
      <c r="PFF31" s="197"/>
      <c r="PFG31" s="197"/>
      <c r="PFH31" s="197"/>
      <c r="PFI31" s="197"/>
      <c r="PFJ31" s="197"/>
      <c r="PFK31" s="197"/>
      <c r="PFL31" s="197"/>
      <c r="PFM31" s="197"/>
      <c r="PFN31" s="197"/>
      <c r="PFO31" s="197"/>
      <c r="PFP31" s="197"/>
      <c r="PFQ31" s="197"/>
      <c r="PFR31" s="197"/>
      <c r="PFS31" s="197"/>
      <c r="PFT31" s="197"/>
      <c r="PFU31" s="197"/>
      <c r="PFV31" s="197"/>
      <c r="PFW31" s="197"/>
      <c r="PFX31" s="197"/>
      <c r="PFY31" s="197"/>
      <c r="PFZ31" s="197"/>
      <c r="PGA31" s="197"/>
      <c r="PGB31" s="197"/>
      <c r="PGC31" s="197"/>
      <c r="PGD31" s="197"/>
      <c r="PGE31" s="197"/>
      <c r="PGF31" s="197"/>
      <c r="PGG31" s="197"/>
      <c r="PGH31" s="197"/>
      <c r="PGI31" s="197"/>
      <c r="PGJ31" s="197"/>
      <c r="PGK31" s="197"/>
      <c r="PGL31" s="197"/>
      <c r="PGM31" s="197"/>
      <c r="PGN31" s="197"/>
      <c r="PGO31" s="197"/>
      <c r="PGP31" s="197"/>
      <c r="PGQ31" s="197"/>
      <c r="PGR31" s="197"/>
      <c r="PGS31" s="197"/>
      <c r="PGT31" s="197"/>
      <c r="PGU31" s="197"/>
      <c r="PGV31" s="197"/>
      <c r="PGW31" s="197"/>
      <c r="PGX31" s="197"/>
      <c r="PGY31" s="197"/>
      <c r="PGZ31" s="197"/>
      <c r="PHA31" s="197"/>
      <c r="PHB31" s="197"/>
      <c r="PHC31" s="197"/>
      <c r="PHD31" s="197"/>
      <c r="PHE31" s="197"/>
      <c r="PHF31" s="197"/>
      <c r="PHG31" s="197"/>
      <c r="PHH31" s="197"/>
      <c r="PHI31" s="197"/>
      <c r="PHJ31" s="197"/>
      <c r="PHK31" s="197"/>
      <c r="PHL31" s="197"/>
      <c r="PHM31" s="197"/>
      <c r="PHN31" s="197"/>
      <c r="PHO31" s="197"/>
      <c r="PHP31" s="197"/>
      <c r="PHQ31" s="197"/>
      <c r="PHR31" s="197"/>
      <c r="PHS31" s="197"/>
      <c r="PHT31" s="197"/>
      <c r="PHU31" s="197"/>
      <c r="PHV31" s="197"/>
      <c r="PHW31" s="197"/>
      <c r="PHX31" s="197"/>
      <c r="PHY31" s="197"/>
      <c r="PHZ31" s="197"/>
      <c r="PIA31" s="197"/>
      <c r="PIB31" s="197"/>
      <c r="PIC31" s="197"/>
      <c r="PID31" s="197"/>
      <c r="PIE31" s="197"/>
      <c r="PIF31" s="197"/>
      <c r="PIG31" s="197"/>
      <c r="PIH31" s="197"/>
      <c r="PII31" s="197"/>
      <c r="PIJ31" s="197"/>
      <c r="PIK31" s="197"/>
      <c r="PIL31" s="197"/>
      <c r="PIM31" s="197"/>
      <c r="PIN31" s="197"/>
      <c r="PIO31" s="197"/>
      <c r="PIP31" s="197"/>
      <c r="PIQ31" s="197"/>
      <c r="PIR31" s="197"/>
      <c r="PIS31" s="197"/>
      <c r="PIT31" s="197"/>
      <c r="PIU31" s="197"/>
      <c r="PIV31" s="197"/>
      <c r="PIW31" s="197"/>
      <c r="PIX31" s="197"/>
      <c r="PIY31" s="197"/>
      <c r="PIZ31" s="197"/>
      <c r="PJA31" s="197"/>
      <c r="PJB31" s="197"/>
      <c r="PJC31" s="197"/>
      <c r="PJD31" s="197"/>
      <c r="PJE31" s="197"/>
      <c r="PJF31" s="197"/>
      <c r="PJG31" s="197"/>
      <c r="PJH31" s="197"/>
      <c r="PJI31" s="197"/>
      <c r="PJJ31" s="197"/>
      <c r="PJK31" s="197"/>
      <c r="PJL31" s="197"/>
      <c r="PJM31" s="197"/>
      <c r="PJN31" s="197"/>
      <c r="PJO31" s="197"/>
      <c r="PJP31" s="197"/>
      <c r="PJQ31" s="197"/>
      <c r="PJR31" s="197"/>
      <c r="PJS31" s="197"/>
      <c r="PJT31" s="197"/>
      <c r="PJU31" s="197"/>
      <c r="PJV31" s="197"/>
      <c r="PJW31" s="197"/>
      <c r="PJX31" s="197"/>
      <c r="PJY31" s="197"/>
      <c r="PJZ31" s="197"/>
      <c r="PKA31" s="197"/>
      <c r="PKB31" s="197"/>
      <c r="PKC31" s="197"/>
      <c r="PKD31" s="197"/>
      <c r="PKE31" s="197"/>
      <c r="PKF31" s="197"/>
      <c r="PKG31" s="197"/>
      <c r="PKH31" s="197"/>
      <c r="PKI31" s="197"/>
      <c r="PKJ31" s="197"/>
      <c r="PKK31" s="197"/>
      <c r="PKL31" s="197"/>
      <c r="PKM31" s="197"/>
      <c r="PKN31" s="197"/>
      <c r="PKO31" s="197"/>
      <c r="PKP31" s="197"/>
      <c r="PKQ31" s="197"/>
      <c r="PKR31" s="197"/>
      <c r="PKS31" s="197"/>
      <c r="PKT31" s="197"/>
      <c r="PKU31" s="197"/>
      <c r="PKV31" s="197"/>
      <c r="PKW31" s="197"/>
      <c r="PKX31" s="197"/>
      <c r="PKY31" s="197"/>
      <c r="PKZ31" s="197"/>
      <c r="PLA31" s="197"/>
      <c r="PLB31" s="197"/>
      <c r="PLC31" s="197"/>
      <c r="PLD31" s="197"/>
      <c r="PLE31" s="197"/>
      <c r="PLF31" s="197"/>
      <c r="PLG31" s="197"/>
      <c r="PLH31" s="197"/>
      <c r="PLI31" s="197"/>
      <c r="PLJ31" s="197"/>
      <c r="PLK31" s="197"/>
      <c r="PLL31" s="197"/>
      <c r="PLM31" s="197"/>
      <c r="PLN31" s="197"/>
      <c r="PLO31" s="197"/>
      <c r="PLP31" s="197"/>
      <c r="PLQ31" s="197"/>
      <c r="PLR31" s="197"/>
      <c r="PLS31" s="197"/>
      <c r="PLT31" s="197"/>
      <c r="PLU31" s="197"/>
      <c r="PLV31" s="197"/>
      <c r="PLW31" s="197"/>
      <c r="PLX31" s="197"/>
      <c r="PLY31" s="197"/>
      <c r="PLZ31" s="197"/>
      <c r="PMA31" s="197"/>
      <c r="PMB31" s="197"/>
      <c r="PMC31" s="197"/>
      <c r="PMD31" s="197"/>
      <c r="PME31" s="197"/>
      <c r="PMF31" s="197"/>
      <c r="PMG31" s="197"/>
      <c r="PMH31" s="197"/>
      <c r="PMI31" s="197"/>
      <c r="PMJ31" s="197"/>
      <c r="PMK31" s="197"/>
      <c r="PML31" s="197"/>
      <c r="PMM31" s="197"/>
      <c r="PMN31" s="197"/>
      <c r="PMO31" s="197"/>
      <c r="PMP31" s="197"/>
      <c r="PMQ31" s="197"/>
      <c r="PMR31" s="197"/>
      <c r="PMS31" s="197"/>
      <c r="PMT31" s="197"/>
      <c r="PMU31" s="197"/>
      <c r="PMV31" s="197"/>
      <c r="PMW31" s="197"/>
      <c r="PMX31" s="197"/>
      <c r="PMY31" s="197"/>
      <c r="PMZ31" s="197"/>
      <c r="PNA31" s="197"/>
      <c r="PNB31" s="197"/>
      <c r="PNC31" s="197"/>
      <c r="PND31" s="197"/>
      <c r="PNE31" s="197"/>
      <c r="PNF31" s="197"/>
      <c r="PNG31" s="197"/>
      <c r="PNH31" s="197"/>
      <c r="PNI31" s="197"/>
      <c r="PNJ31" s="197"/>
      <c r="PNK31" s="197"/>
      <c r="PNL31" s="197"/>
      <c r="PNM31" s="197"/>
      <c r="PNN31" s="197"/>
      <c r="PNO31" s="197"/>
      <c r="PNP31" s="197"/>
      <c r="PNQ31" s="197"/>
      <c r="PNR31" s="197"/>
      <c r="PNS31" s="197"/>
      <c r="PNT31" s="197"/>
      <c r="PNU31" s="197"/>
      <c r="PNV31" s="197"/>
      <c r="PNW31" s="197"/>
      <c r="PNX31" s="197"/>
      <c r="PNY31" s="197"/>
      <c r="PNZ31" s="197"/>
      <c r="POA31" s="197"/>
      <c r="POB31" s="197"/>
      <c r="POC31" s="197"/>
      <c r="POD31" s="197"/>
      <c r="POE31" s="197"/>
      <c r="POF31" s="197"/>
      <c r="POG31" s="197"/>
      <c r="POH31" s="197"/>
      <c r="POI31" s="197"/>
      <c r="POJ31" s="197"/>
      <c r="POK31" s="197"/>
      <c r="POL31" s="197"/>
      <c r="POM31" s="197"/>
      <c r="PON31" s="197"/>
      <c r="POO31" s="197"/>
      <c r="POP31" s="197"/>
      <c r="POQ31" s="197"/>
      <c r="POR31" s="197"/>
      <c r="POS31" s="197"/>
      <c r="POT31" s="197"/>
      <c r="POU31" s="197"/>
      <c r="POV31" s="197"/>
      <c r="POW31" s="197"/>
      <c r="POX31" s="197"/>
      <c r="POY31" s="197"/>
      <c r="POZ31" s="197"/>
      <c r="PPA31" s="197"/>
      <c r="PPB31" s="197"/>
      <c r="PPC31" s="197"/>
      <c r="PPD31" s="197"/>
      <c r="PPE31" s="197"/>
      <c r="PPF31" s="197"/>
      <c r="PPG31" s="197"/>
      <c r="PPH31" s="197"/>
      <c r="PPI31" s="197"/>
      <c r="PPJ31" s="197"/>
      <c r="PPK31" s="197"/>
      <c r="PPL31" s="197"/>
      <c r="PPM31" s="197"/>
      <c r="PPN31" s="197"/>
      <c r="PPO31" s="197"/>
      <c r="PPP31" s="197"/>
      <c r="PPQ31" s="197"/>
      <c r="PPR31" s="197"/>
      <c r="PPS31" s="197"/>
      <c r="PPT31" s="197"/>
      <c r="PPU31" s="197"/>
      <c r="PPV31" s="197"/>
      <c r="PPW31" s="197"/>
      <c r="PPX31" s="197"/>
      <c r="PPY31" s="197"/>
      <c r="PPZ31" s="197"/>
      <c r="PQA31" s="197"/>
      <c r="PQB31" s="197"/>
      <c r="PQC31" s="197"/>
      <c r="PQD31" s="197"/>
      <c r="PQE31" s="197"/>
      <c r="PQF31" s="197"/>
      <c r="PQG31" s="197"/>
      <c r="PQH31" s="197"/>
      <c r="PQI31" s="197"/>
      <c r="PQJ31" s="197"/>
      <c r="PQK31" s="197"/>
      <c r="PQL31" s="197"/>
      <c r="PQM31" s="197"/>
      <c r="PQN31" s="197"/>
      <c r="PQO31" s="197"/>
      <c r="PQP31" s="197"/>
      <c r="PQQ31" s="197"/>
      <c r="PQR31" s="197"/>
      <c r="PQS31" s="197"/>
      <c r="PQT31" s="197"/>
      <c r="PQU31" s="197"/>
      <c r="PQV31" s="197"/>
      <c r="PQW31" s="197"/>
      <c r="PQX31" s="197"/>
      <c r="PQY31" s="197"/>
      <c r="PQZ31" s="197"/>
      <c r="PRA31" s="197"/>
      <c r="PRB31" s="197"/>
      <c r="PRC31" s="197"/>
      <c r="PRD31" s="197"/>
      <c r="PRE31" s="197"/>
      <c r="PRF31" s="197"/>
      <c r="PRG31" s="197"/>
      <c r="PRH31" s="197"/>
      <c r="PRI31" s="197"/>
      <c r="PRJ31" s="197"/>
      <c r="PRK31" s="197"/>
      <c r="PRL31" s="197"/>
      <c r="PRM31" s="197"/>
      <c r="PRN31" s="197"/>
      <c r="PRO31" s="197"/>
      <c r="PRP31" s="197"/>
      <c r="PRQ31" s="197"/>
      <c r="PRR31" s="197"/>
      <c r="PRS31" s="197"/>
      <c r="PRT31" s="197"/>
      <c r="PRU31" s="197"/>
      <c r="PRV31" s="197"/>
      <c r="PRW31" s="197"/>
      <c r="PRX31" s="197"/>
      <c r="PRY31" s="197"/>
      <c r="PRZ31" s="197"/>
      <c r="PSA31" s="197"/>
      <c r="PSB31" s="197"/>
      <c r="PSC31" s="197"/>
      <c r="PSD31" s="197"/>
      <c r="PSE31" s="197"/>
      <c r="PSF31" s="197"/>
      <c r="PSG31" s="197"/>
      <c r="PSH31" s="197"/>
      <c r="PSI31" s="197"/>
      <c r="PSJ31" s="197"/>
      <c r="PSK31" s="197"/>
      <c r="PSL31" s="197"/>
      <c r="PSM31" s="197"/>
      <c r="PSN31" s="197"/>
      <c r="PSO31" s="197"/>
      <c r="PSP31" s="197"/>
      <c r="PSQ31" s="197"/>
      <c r="PSR31" s="197"/>
      <c r="PSS31" s="197"/>
      <c r="PST31" s="197"/>
      <c r="PSU31" s="197"/>
      <c r="PSV31" s="197"/>
      <c r="PSW31" s="197"/>
      <c r="PSX31" s="197"/>
      <c r="PSY31" s="197"/>
      <c r="PSZ31" s="197"/>
      <c r="PTA31" s="197"/>
      <c r="PTB31" s="197"/>
      <c r="PTC31" s="197"/>
      <c r="PTD31" s="197"/>
      <c r="PTE31" s="197"/>
      <c r="PTF31" s="197"/>
      <c r="PTG31" s="197"/>
      <c r="PTH31" s="197"/>
      <c r="PTI31" s="197"/>
      <c r="PTJ31" s="197"/>
      <c r="PTK31" s="197"/>
      <c r="PTL31" s="197"/>
      <c r="PTM31" s="197"/>
      <c r="PTN31" s="197"/>
      <c r="PTO31" s="197"/>
      <c r="PTP31" s="197"/>
      <c r="PTQ31" s="197"/>
      <c r="PTR31" s="197"/>
      <c r="PTS31" s="197"/>
      <c r="PTT31" s="197"/>
      <c r="PTU31" s="197"/>
      <c r="PTV31" s="197"/>
      <c r="PTW31" s="197"/>
      <c r="PTX31" s="197"/>
      <c r="PTY31" s="197"/>
      <c r="PTZ31" s="197"/>
      <c r="PUA31" s="197"/>
      <c r="PUB31" s="197"/>
      <c r="PUC31" s="197"/>
      <c r="PUD31" s="197"/>
      <c r="PUE31" s="197"/>
      <c r="PUF31" s="197"/>
      <c r="PUG31" s="197"/>
      <c r="PUH31" s="197"/>
      <c r="PUI31" s="197"/>
      <c r="PUJ31" s="197"/>
      <c r="PUK31" s="197"/>
      <c r="PUL31" s="197"/>
      <c r="PUM31" s="197"/>
      <c r="PUN31" s="197"/>
      <c r="PUO31" s="197"/>
      <c r="PUP31" s="197"/>
      <c r="PUQ31" s="197"/>
      <c r="PUR31" s="197"/>
      <c r="PUS31" s="197"/>
      <c r="PUT31" s="197"/>
      <c r="PUU31" s="197"/>
      <c r="PUV31" s="197"/>
      <c r="PUW31" s="197"/>
      <c r="PUX31" s="197"/>
      <c r="PUY31" s="197"/>
      <c r="PUZ31" s="197"/>
      <c r="PVA31" s="197"/>
      <c r="PVB31" s="197"/>
      <c r="PVC31" s="197"/>
      <c r="PVD31" s="197"/>
      <c r="PVE31" s="197"/>
      <c r="PVF31" s="197"/>
      <c r="PVG31" s="197"/>
      <c r="PVH31" s="197"/>
      <c r="PVI31" s="197"/>
      <c r="PVJ31" s="197"/>
      <c r="PVK31" s="197"/>
      <c r="PVL31" s="197"/>
      <c r="PVM31" s="197"/>
      <c r="PVN31" s="197"/>
      <c r="PVO31" s="197"/>
      <c r="PVP31" s="197"/>
      <c r="PVQ31" s="197"/>
      <c r="PVR31" s="197"/>
      <c r="PVS31" s="197"/>
      <c r="PVT31" s="197"/>
      <c r="PVU31" s="197"/>
      <c r="PVV31" s="197"/>
      <c r="PVW31" s="197"/>
      <c r="PVX31" s="197"/>
      <c r="PVY31" s="197"/>
      <c r="PVZ31" s="197"/>
      <c r="PWA31" s="197"/>
      <c r="PWB31" s="197"/>
      <c r="PWC31" s="197"/>
      <c r="PWD31" s="197"/>
      <c r="PWE31" s="197"/>
      <c r="PWF31" s="197"/>
      <c r="PWG31" s="197"/>
      <c r="PWH31" s="197"/>
      <c r="PWI31" s="197"/>
      <c r="PWJ31" s="197"/>
      <c r="PWK31" s="197"/>
      <c r="PWL31" s="197"/>
      <c r="PWM31" s="197"/>
      <c r="PWN31" s="197"/>
      <c r="PWO31" s="197"/>
      <c r="PWP31" s="197"/>
      <c r="PWQ31" s="197"/>
      <c r="PWR31" s="197"/>
      <c r="PWS31" s="197"/>
      <c r="PWT31" s="197"/>
      <c r="PWU31" s="197"/>
      <c r="PWV31" s="197"/>
      <c r="PWW31" s="197"/>
      <c r="PWX31" s="197"/>
      <c r="PWY31" s="197"/>
      <c r="PWZ31" s="197"/>
      <c r="PXA31" s="197"/>
      <c r="PXB31" s="197"/>
      <c r="PXC31" s="197"/>
      <c r="PXD31" s="197"/>
      <c r="PXE31" s="197"/>
      <c r="PXF31" s="197"/>
      <c r="PXG31" s="197"/>
      <c r="PXH31" s="197"/>
      <c r="PXI31" s="197"/>
      <c r="PXJ31" s="197"/>
      <c r="PXK31" s="197"/>
      <c r="PXL31" s="197"/>
      <c r="PXM31" s="197"/>
      <c r="PXN31" s="197"/>
      <c r="PXO31" s="197"/>
      <c r="PXP31" s="197"/>
      <c r="PXQ31" s="197"/>
      <c r="PXR31" s="197"/>
      <c r="PXS31" s="197"/>
      <c r="PXT31" s="197"/>
      <c r="PXU31" s="197"/>
      <c r="PXV31" s="197"/>
      <c r="PXW31" s="197"/>
      <c r="PXX31" s="197"/>
      <c r="PXY31" s="197"/>
      <c r="PXZ31" s="197"/>
      <c r="PYA31" s="197"/>
      <c r="PYB31" s="197"/>
      <c r="PYC31" s="197"/>
      <c r="PYD31" s="197"/>
      <c r="PYE31" s="197"/>
      <c r="PYF31" s="197"/>
      <c r="PYG31" s="197"/>
      <c r="PYH31" s="197"/>
      <c r="PYI31" s="197"/>
      <c r="PYJ31" s="197"/>
      <c r="PYK31" s="197"/>
      <c r="PYL31" s="197"/>
      <c r="PYM31" s="197"/>
      <c r="PYN31" s="197"/>
      <c r="PYO31" s="197"/>
      <c r="PYP31" s="197"/>
      <c r="PYQ31" s="197"/>
      <c r="PYR31" s="197"/>
      <c r="PYS31" s="197"/>
      <c r="PYT31" s="197"/>
      <c r="PYU31" s="197"/>
      <c r="PYV31" s="197"/>
      <c r="PYW31" s="197"/>
      <c r="PYX31" s="197"/>
      <c r="PYY31" s="197"/>
      <c r="PYZ31" s="197"/>
      <c r="PZA31" s="197"/>
      <c r="PZB31" s="197"/>
      <c r="PZC31" s="197"/>
      <c r="PZD31" s="197"/>
      <c r="PZE31" s="197"/>
      <c r="PZF31" s="197"/>
      <c r="PZG31" s="197"/>
      <c r="PZH31" s="197"/>
      <c r="PZI31" s="197"/>
      <c r="PZJ31" s="197"/>
      <c r="PZK31" s="197"/>
      <c r="PZL31" s="197"/>
      <c r="PZM31" s="197"/>
      <c r="PZN31" s="197"/>
      <c r="PZO31" s="197"/>
      <c r="PZP31" s="197"/>
      <c r="PZQ31" s="197"/>
      <c r="PZR31" s="197"/>
      <c r="PZS31" s="197"/>
      <c r="PZT31" s="197"/>
      <c r="PZU31" s="197"/>
      <c r="PZV31" s="197"/>
      <c r="PZW31" s="197"/>
      <c r="PZX31" s="197"/>
      <c r="PZY31" s="197"/>
      <c r="PZZ31" s="197"/>
      <c r="QAA31" s="197"/>
      <c r="QAB31" s="197"/>
      <c r="QAC31" s="197"/>
      <c r="QAD31" s="197"/>
      <c r="QAE31" s="197"/>
      <c r="QAF31" s="197"/>
      <c r="QAG31" s="197"/>
      <c r="QAH31" s="197"/>
      <c r="QAI31" s="197"/>
      <c r="QAJ31" s="197"/>
      <c r="QAK31" s="197"/>
      <c r="QAL31" s="197"/>
      <c r="QAM31" s="197"/>
      <c r="QAN31" s="197"/>
      <c r="QAO31" s="197"/>
      <c r="QAP31" s="197"/>
      <c r="QAQ31" s="197"/>
      <c r="QAR31" s="197"/>
      <c r="QAS31" s="197"/>
      <c r="QAT31" s="197"/>
      <c r="QAU31" s="197"/>
      <c r="QAV31" s="197"/>
      <c r="QAW31" s="197"/>
      <c r="QAX31" s="197"/>
      <c r="QAY31" s="197"/>
      <c r="QAZ31" s="197"/>
      <c r="QBA31" s="197"/>
      <c r="QBB31" s="197"/>
      <c r="QBC31" s="197"/>
      <c r="QBD31" s="197"/>
      <c r="QBE31" s="197"/>
      <c r="QBF31" s="197"/>
      <c r="QBG31" s="197"/>
      <c r="QBH31" s="197"/>
      <c r="QBI31" s="197"/>
      <c r="QBJ31" s="197"/>
      <c r="QBK31" s="197"/>
      <c r="QBL31" s="197"/>
      <c r="QBM31" s="197"/>
      <c r="QBN31" s="197"/>
      <c r="QBO31" s="197"/>
      <c r="QBP31" s="197"/>
      <c r="QBQ31" s="197"/>
      <c r="QBR31" s="197"/>
      <c r="QBS31" s="197"/>
      <c r="QBT31" s="197"/>
      <c r="QBU31" s="197"/>
      <c r="QBV31" s="197"/>
      <c r="QBW31" s="197"/>
      <c r="QBX31" s="197"/>
      <c r="QBY31" s="197"/>
      <c r="QBZ31" s="197"/>
      <c r="QCA31" s="197"/>
      <c r="QCB31" s="197"/>
      <c r="QCC31" s="197"/>
      <c r="QCD31" s="197"/>
      <c r="QCE31" s="197"/>
      <c r="QCF31" s="197"/>
      <c r="QCG31" s="197"/>
      <c r="QCH31" s="197"/>
      <c r="QCI31" s="197"/>
      <c r="QCJ31" s="197"/>
      <c r="QCK31" s="197"/>
      <c r="QCL31" s="197"/>
      <c r="QCM31" s="197"/>
      <c r="QCN31" s="197"/>
      <c r="QCO31" s="197"/>
      <c r="QCP31" s="197"/>
      <c r="QCQ31" s="197"/>
      <c r="QCR31" s="197"/>
      <c r="QCS31" s="197"/>
      <c r="QCT31" s="197"/>
      <c r="QCU31" s="197"/>
      <c r="QCV31" s="197"/>
      <c r="QCW31" s="197"/>
      <c r="QCX31" s="197"/>
      <c r="QCY31" s="197"/>
      <c r="QCZ31" s="197"/>
      <c r="QDA31" s="197"/>
      <c r="QDB31" s="197"/>
      <c r="QDC31" s="197"/>
      <c r="QDD31" s="197"/>
      <c r="QDE31" s="197"/>
      <c r="QDF31" s="197"/>
      <c r="QDG31" s="197"/>
      <c r="QDH31" s="197"/>
      <c r="QDI31" s="197"/>
      <c r="QDJ31" s="197"/>
      <c r="QDK31" s="197"/>
      <c r="QDL31" s="197"/>
      <c r="QDM31" s="197"/>
      <c r="QDN31" s="197"/>
      <c r="QDO31" s="197"/>
      <c r="QDP31" s="197"/>
      <c r="QDQ31" s="197"/>
      <c r="QDR31" s="197"/>
      <c r="QDS31" s="197"/>
      <c r="QDT31" s="197"/>
      <c r="QDU31" s="197"/>
      <c r="QDV31" s="197"/>
      <c r="QDW31" s="197"/>
      <c r="QDX31" s="197"/>
      <c r="QDY31" s="197"/>
      <c r="QDZ31" s="197"/>
      <c r="QEA31" s="197"/>
      <c r="QEB31" s="197"/>
      <c r="QEC31" s="197"/>
      <c r="QED31" s="197"/>
      <c r="QEE31" s="197"/>
      <c r="QEF31" s="197"/>
      <c r="QEG31" s="197"/>
      <c r="QEH31" s="197"/>
      <c r="QEI31" s="197"/>
      <c r="QEJ31" s="197"/>
      <c r="QEK31" s="197"/>
      <c r="QEL31" s="197"/>
      <c r="QEM31" s="197"/>
      <c r="QEN31" s="197"/>
      <c r="QEO31" s="197"/>
      <c r="QEP31" s="197"/>
      <c r="QEQ31" s="197"/>
      <c r="QER31" s="197"/>
      <c r="QES31" s="197"/>
      <c r="QET31" s="197"/>
      <c r="QEU31" s="197"/>
      <c r="QEV31" s="197"/>
      <c r="QEW31" s="197"/>
      <c r="QEX31" s="197"/>
      <c r="QEY31" s="197"/>
      <c r="QEZ31" s="197"/>
      <c r="QFA31" s="197"/>
      <c r="QFB31" s="197"/>
      <c r="QFC31" s="197"/>
      <c r="QFD31" s="197"/>
      <c r="QFE31" s="197"/>
      <c r="QFF31" s="197"/>
      <c r="QFG31" s="197"/>
      <c r="QFH31" s="197"/>
      <c r="QFI31" s="197"/>
      <c r="QFJ31" s="197"/>
      <c r="QFK31" s="197"/>
      <c r="QFL31" s="197"/>
      <c r="QFM31" s="197"/>
      <c r="QFN31" s="197"/>
      <c r="QFO31" s="197"/>
      <c r="QFP31" s="197"/>
      <c r="QFQ31" s="197"/>
      <c r="QFR31" s="197"/>
      <c r="QFS31" s="197"/>
      <c r="QFT31" s="197"/>
      <c r="QFU31" s="197"/>
      <c r="QFV31" s="197"/>
      <c r="QFW31" s="197"/>
      <c r="QFX31" s="197"/>
      <c r="QFY31" s="197"/>
      <c r="QFZ31" s="197"/>
      <c r="QGA31" s="197"/>
      <c r="QGB31" s="197"/>
      <c r="QGC31" s="197"/>
      <c r="QGD31" s="197"/>
      <c r="QGE31" s="197"/>
      <c r="QGF31" s="197"/>
      <c r="QGG31" s="197"/>
      <c r="QGH31" s="197"/>
      <c r="QGI31" s="197"/>
      <c r="QGJ31" s="197"/>
      <c r="QGK31" s="197"/>
      <c r="QGL31" s="197"/>
      <c r="QGM31" s="197"/>
      <c r="QGN31" s="197"/>
      <c r="QGO31" s="197"/>
      <c r="QGP31" s="197"/>
      <c r="QGQ31" s="197"/>
      <c r="QGR31" s="197"/>
      <c r="QGS31" s="197"/>
      <c r="QGT31" s="197"/>
      <c r="QGU31" s="197"/>
      <c r="QGV31" s="197"/>
      <c r="QGW31" s="197"/>
      <c r="QGX31" s="197"/>
      <c r="QGY31" s="197"/>
      <c r="QGZ31" s="197"/>
      <c r="QHA31" s="197"/>
      <c r="QHB31" s="197"/>
      <c r="QHC31" s="197"/>
      <c r="QHD31" s="197"/>
      <c r="QHE31" s="197"/>
      <c r="QHF31" s="197"/>
      <c r="QHG31" s="197"/>
      <c r="QHH31" s="197"/>
      <c r="QHI31" s="197"/>
      <c r="QHJ31" s="197"/>
      <c r="QHK31" s="197"/>
      <c r="QHL31" s="197"/>
      <c r="QHM31" s="197"/>
      <c r="QHN31" s="197"/>
      <c r="QHO31" s="197"/>
      <c r="QHP31" s="197"/>
      <c r="QHQ31" s="197"/>
      <c r="QHR31" s="197"/>
      <c r="QHS31" s="197"/>
      <c r="QHT31" s="197"/>
      <c r="QHU31" s="197"/>
      <c r="QHV31" s="197"/>
      <c r="QHW31" s="197"/>
      <c r="QHX31" s="197"/>
      <c r="QHY31" s="197"/>
      <c r="QHZ31" s="197"/>
      <c r="QIA31" s="197"/>
      <c r="QIB31" s="197"/>
      <c r="QIC31" s="197"/>
      <c r="QID31" s="197"/>
      <c r="QIE31" s="197"/>
      <c r="QIF31" s="197"/>
      <c r="QIG31" s="197"/>
      <c r="QIH31" s="197"/>
      <c r="QII31" s="197"/>
      <c r="QIJ31" s="197"/>
      <c r="QIK31" s="197"/>
      <c r="QIL31" s="197"/>
      <c r="QIM31" s="197"/>
      <c r="QIN31" s="197"/>
      <c r="QIO31" s="197"/>
      <c r="QIP31" s="197"/>
      <c r="QIQ31" s="197"/>
      <c r="QIR31" s="197"/>
      <c r="QIS31" s="197"/>
      <c r="QIT31" s="197"/>
      <c r="QIU31" s="197"/>
      <c r="QIV31" s="197"/>
      <c r="QIW31" s="197"/>
      <c r="QIX31" s="197"/>
      <c r="QIY31" s="197"/>
      <c r="QIZ31" s="197"/>
      <c r="QJA31" s="197"/>
      <c r="QJB31" s="197"/>
      <c r="QJC31" s="197"/>
      <c r="QJD31" s="197"/>
      <c r="QJE31" s="197"/>
      <c r="QJF31" s="197"/>
      <c r="QJG31" s="197"/>
      <c r="QJH31" s="197"/>
      <c r="QJI31" s="197"/>
      <c r="QJJ31" s="197"/>
      <c r="QJK31" s="197"/>
      <c r="QJL31" s="197"/>
      <c r="QJM31" s="197"/>
      <c r="QJN31" s="197"/>
      <c r="QJO31" s="197"/>
      <c r="QJP31" s="197"/>
      <c r="QJQ31" s="197"/>
      <c r="QJR31" s="197"/>
      <c r="QJS31" s="197"/>
      <c r="QJT31" s="197"/>
      <c r="QJU31" s="197"/>
      <c r="QJV31" s="197"/>
      <c r="QJW31" s="197"/>
      <c r="QJX31" s="197"/>
      <c r="QJY31" s="197"/>
      <c r="QJZ31" s="197"/>
      <c r="QKA31" s="197"/>
      <c r="QKB31" s="197"/>
      <c r="QKC31" s="197"/>
      <c r="QKD31" s="197"/>
      <c r="QKE31" s="197"/>
      <c r="QKF31" s="197"/>
      <c r="QKG31" s="197"/>
      <c r="QKH31" s="197"/>
      <c r="QKI31" s="197"/>
      <c r="QKJ31" s="197"/>
      <c r="QKK31" s="197"/>
      <c r="QKL31" s="197"/>
      <c r="QKM31" s="197"/>
      <c r="QKN31" s="197"/>
      <c r="QKO31" s="197"/>
      <c r="QKP31" s="197"/>
      <c r="QKQ31" s="197"/>
      <c r="QKR31" s="197"/>
      <c r="QKS31" s="197"/>
      <c r="QKT31" s="197"/>
      <c r="QKU31" s="197"/>
      <c r="QKV31" s="197"/>
      <c r="QKW31" s="197"/>
      <c r="QKX31" s="197"/>
      <c r="QKY31" s="197"/>
      <c r="QKZ31" s="197"/>
      <c r="QLA31" s="197"/>
      <c r="QLB31" s="197"/>
      <c r="QLC31" s="197"/>
      <c r="QLD31" s="197"/>
      <c r="QLE31" s="197"/>
      <c r="QLF31" s="197"/>
      <c r="QLG31" s="197"/>
      <c r="QLH31" s="197"/>
      <c r="QLI31" s="197"/>
      <c r="QLJ31" s="197"/>
      <c r="QLK31" s="197"/>
      <c r="QLL31" s="197"/>
      <c r="QLM31" s="197"/>
      <c r="QLN31" s="197"/>
      <c r="QLO31" s="197"/>
      <c r="QLP31" s="197"/>
      <c r="QLQ31" s="197"/>
      <c r="QLR31" s="197"/>
      <c r="QLS31" s="197"/>
      <c r="QLT31" s="197"/>
      <c r="QLU31" s="197"/>
      <c r="QLV31" s="197"/>
      <c r="QLW31" s="197"/>
      <c r="QLX31" s="197"/>
      <c r="QLY31" s="197"/>
      <c r="QLZ31" s="197"/>
      <c r="QMA31" s="197"/>
      <c r="QMB31" s="197"/>
      <c r="QMC31" s="197"/>
      <c r="QMD31" s="197"/>
      <c r="QME31" s="197"/>
      <c r="QMF31" s="197"/>
      <c r="QMG31" s="197"/>
      <c r="QMH31" s="197"/>
      <c r="QMI31" s="197"/>
      <c r="QMJ31" s="197"/>
      <c r="QMK31" s="197"/>
      <c r="QML31" s="197"/>
      <c r="QMM31" s="197"/>
      <c r="QMN31" s="197"/>
      <c r="QMO31" s="197"/>
      <c r="QMP31" s="197"/>
      <c r="QMQ31" s="197"/>
      <c r="QMR31" s="197"/>
      <c r="QMS31" s="197"/>
      <c r="QMT31" s="197"/>
      <c r="QMU31" s="197"/>
      <c r="QMV31" s="197"/>
      <c r="QMW31" s="197"/>
      <c r="QMX31" s="197"/>
      <c r="QMY31" s="197"/>
      <c r="QMZ31" s="197"/>
      <c r="QNA31" s="197"/>
      <c r="QNB31" s="197"/>
      <c r="QNC31" s="197"/>
      <c r="QND31" s="197"/>
      <c r="QNE31" s="197"/>
      <c r="QNF31" s="197"/>
      <c r="QNG31" s="197"/>
      <c r="QNH31" s="197"/>
      <c r="QNI31" s="197"/>
      <c r="QNJ31" s="197"/>
      <c r="QNK31" s="197"/>
      <c r="QNL31" s="197"/>
      <c r="QNM31" s="197"/>
      <c r="QNN31" s="197"/>
      <c r="QNO31" s="197"/>
      <c r="QNP31" s="197"/>
      <c r="QNQ31" s="197"/>
      <c r="QNR31" s="197"/>
      <c r="QNS31" s="197"/>
      <c r="QNT31" s="197"/>
      <c r="QNU31" s="197"/>
      <c r="QNV31" s="197"/>
      <c r="QNW31" s="197"/>
      <c r="QNX31" s="197"/>
      <c r="QNY31" s="197"/>
      <c r="QNZ31" s="197"/>
      <c r="QOA31" s="197"/>
      <c r="QOB31" s="197"/>
      <c r="QOC31" s="197"/>
      <c r="QOD31" s="197"/>
      <c r="QOE31" s="197"/>
      <c r="QOF31" s="197"/>
      <c r="QOG31" s="197"/>
      <c r="QOH31" s="197"/>
      <c r="QOI31" s="197"/>
      <c r="QOJ31" s="197"/>
      <c r="QOK31" s="197"/>
      <c r="QOL31" s="197"/>
      <c r="QOM31" s="197"/>
      <c r="QON31" s="197"/>
      <c r="QOO31" s="197"/>
      <c r="QOP31" s="197"/>
      <c r="QOQ31" s="197"/>
      <c r="QOR31" s="197"/>
      <c r="QOS31" s="197"/>
      <c r="QOT31" s="197"/>
      <c r="QOU31" s="197"/>
      <c r="QOV31" s="197"/>
      <c r="QOW31" s="197"/>
      <c r="QOX31" s="197"/>
      <c r="QOY31" s="197"/>
      <c r="QOZ31" s="197"/>
      <c r="QPA31" s="197"/>
      <c r="QPB31" s="197"/>
      <c r="QPC31" s="197"/>
      <c r="QPD31" s="197"/>
      <c r="QPE31" s="197"/>
      <c r="QPF31" s="197"/>
      <c r="QPG31" s="197"/>
      <c r="QPH31" s="197"/>
      <c r="QPI31" s="197"/>
      <c r="QPJ31" s="197"/>
      <c r="QPK31" s="197"/>
      <c r="QPL31" s="197"/>
      <c r="QPM31" s="197"/>
      <c r="QPN31" s="197"/>
      <c r="QPO31" s="197"/>
      <c r="QPP31" s="197"/>
      <c r="QPQ31" s="197"/>
      <c r="QPR31" s="197"/>
      <c r="QPS31" s="197"/>
      <c r="QPT31" s="197"/>
      <c r="QPU31" s="197"/>
      <c r="QPV31" s="197"/>
      <c r="QPW31" s="197"/>
      <c r="QPX31" s="197"/>
      <c r="QPY31" s="197"/>
      <c r="QPZ31" s="197"/>
      <c r="QQA31" s="197"/>
      <c r="QQB31" s="197"/>
      <c r="QQC31" s="197"/>
      <c r="QQD31" s="197"/>
      <c r="QQE31" s="197"/>
      <c r="QQF31" s="197"/>
      <c r="QQG31" s="197"/>
      <c r="QQH31" s="197"/>
      <c r="QQI31" s="197"/>
      <c r="QQJ31" s="197"/>
      <c r="QQK31" s="197"/>
      <c r="QQL31" s="197"/>
      <c r="QQM31" s="197"/>
      <c r="QQN31" s="197"/>
      <c r="QQO31" s="197"/>
      <c r="QQP31" s="197"/>
      <c r="QQQ31" s="197"/>
      <c r="QQR31" s="197"/>
      <c r="QQS31" s="197"/>
      <c r="QQT31" s="197"/>
      <c r="QQU31" s="197"/>
      <c r="QQV31" s="197"/>
      <c r="QQW31" s="197"/>
      <c r="QQX31" s="197"/>
      <c r="QQY31" s="197"/>
      <c r="QQZ31" s="197"/>
      <c r="QRA31" s="197"/>
      <c r="QRB31" s="197"/>
      <c r="QRC31" s="197"/>
      <c r="QRD31" s="197"/>
      <c r="QRE31" s="197"/>
      <c r="QRF31" s="197"/>
      <c r="QRG31" s="197"/>
      <c r="QRH31" s="197"/>
      <c r="QRI31" s="197"/>
      <c r="QRJ31" s="197"/>
      <c r="QRK31" s="197"/>
      <c r="QRL31" s="197"/>
      <c r="QRM31" s="197"/>
      <c r="QRN31" s="197"/>
      <c r="QRO31" s="197"/>
      <c r="QRP31" s="197"/>
      <c r="QRQ31" s="197"/>
      <c r="QRR31" s="197"/>
      <c r="QRS31" s="197"/>
      <c r="QRT31" s="197"/>
      <c r="QRU31" s="197"/>
      <c r="QRV31" s="197"/>
      <c r="QRW31" s="197"/>
      <c r="QRX31" s="197"/>
      <c r="QRY31" s="197"/>
      <c r="QRZ31" s="197"/>
      <c r="QSA31" s="197"/>
      <c r="QSB31" s="197"/>
      <c r="QSC31" s="197"/>
      <c r="QSD31" s="197"/>
      <c r="QSE31" s="197"/>
      <c r="QSF31" s="197"/>
      <c r="QSG31" s="197"/>
      <c r="QSH31" s="197"/>
      <c r="QSI31" s="197"/>
      <c r="QSJ31" s="197"/>
      <c r="QSK31" s="197"/>
      <c r="QSL31" s="197"/>
      <c r="QSM31" s="197"/>
      <c r="QSN31" s="197"/>
      <c r="QSO31" s="197"/>
      <c r="QSP31" s="197"/>
      <c r="QSQ31" s="197"/>
      <c r="QSR31" s="197"/>
      <c r="QSS31" s="197"/>
      <c r="QST31" s="197"/>
      <c r="QSU31" s="197"/>
      <c r="QSV31" s="197"/>
      <c r="QSW31" s="197"/>
      <c r="QSX31" s="197"/>
      <c r="QSY31" s="197"/>
      <c r="QSZ31" s="197"/>
      <c r="QTA31" s="197"/>
      <c r="QTB31" s="197"/>
      <c r="QTC31" s="197"/>
      <c r="QTD31" s="197"/>
      <c r="QTE31" s="197"/>
      <c r="QTF31" s="197"/>
      <c r="QTG31" s="197"/>
      <c r="QTH31" s="197"/>
      <c r="QTI31" s="197"/>
      <c r="QTJ31" s="197"/>
      <c r="QTK31" s="197"/>
      <c r="QTL31" s="197"/>
      <c r="QTM31" s="197"/>
      <c r="QTN31" s="197"/>
      <c r="QTO31" s="197"/>
      <c r="QTP31" s="197"/>
      <c r="QTQ31" s="197"/>
      <c r="QTR31" s="197"/>
      <c r="QTS31" s="197"/>
      <c r="QTT31" s="197"/>
      <c r="QTU31" s="197"/>
      <c r="QTV31" s="197"/>
      <c r="QTW31" s="197"/>
      <c r="QTX31" s="197"/>
      <c r="QTY31" s="197"/>
      <c r="QTZ31" s="197"/>
      <c r="QUA31" s="197"/>
      <c r="QUB31" s="197"/>
      <c r="QUC31" s="197"/>
      <c r="QUD31" s="197"/>
      <c r="QUE31" s="197"/>
      <c r="QUF31" s="197"/>
      <c r="QUG31" s="197"/>
      <c r="QUH31" s="197"/>
      <c r="QUI31" s="197"/>
      <c r="QUJ31" s="197"/>
      <c r="QUK31" s="197"/>
      <c r="QUL31" s="197"/>
      <c r="QUM31" s="197"/>
      <c r="QUN31" s="197"/>
      <c r="QUO31" s="197"/>
      <c r="QUP31" s="197"/>
      <c r="QUQ31" s="197"/>
      <c r="QUR31" s="197"/>
      <c r="QUS31" s="197"/>
      <c r="QUT31" s="197"/>
      <c r="QUU31" s="197"/>
      <c r="QUV31" s="197"/>
      <c r="QUW31" s="197"/>
      <c r="QUX31" s="197"/>
      <c r="QUY31" s="197"/>
      <c r="QUZ31" s="197"/>
      <c r="QVA31" s="197"/>
      <c r="QVB31" s="197"/>
      <c r="QVC31" s="197"/>
      <c r="QVD31" s="197"/>
      <c r="QVE31" s="197"/>
      <c r="QVF31" s="197"/>
      <c r="QVG31" s="197"/>
      <c r="QVH31" s="197"/>
      <c r="QVI31" s="197"/>
      <c r="QVJ31" s="197"/>
      <c r="QVK31" s="197"/>
      <c r="QVL31" s="197"/>
      <c r="QVM31" s="197"/>
      <c r="QVN31" s="197"/>
      <c r="QVO31" s="197"/>
      <c r="QVP31" s="197"/>
      <c r="QVQ31" s="197"/>
      <c r="QVR31" s="197"/>
      <c r="QVS31" s="197"/>
      <c r="QVT31" s="197"/>
      <c r="QVU31" s="197"/>
      <c r="QVV31" s="197"/>
      <c r="QVW31" s="197"/>
      <c r="QVX31" s="197"/>
      <c r="QVY31" s="197"/>
      <c r="QVZ31" s="197"/>
      <c r="QWA31" s="197"/>
      <c r="QWB31" s="197"/>
      <c r="QWC31" s="197"/>
      <c r="QWD31" s="197"/>
      <c r="QWE31" s="197"/>
      <c r="QWF31" s="197"/>
      <c r="QWG31" s="197"/>
      <c r="QWH31" s="197"/>
      <c r="QWI31" s="197"/>
      <c r="QWJ31" s="197"/>
      <c r="QWK31" s="197"/>
      <c r="QWL31" s="197"/>
      <c r="QWM31" s="197"/>
      <c r="QWN31" s="197"/>
      <c r="QWO31" s="197"/>
      <c r="QWP31" s="197"/>
      <c r="QWQ31" s="197"/>
      <c r="QWR31" s="197"/>
      <c r="QWS31" s="197"/>
      <c r="QWT31" s="197"/>
      <c r="QWU31" s="197"/>
      <c r="QWV31" s="197"/>
      <c r="QWW31" s="197"/>
      <c r="QWX31" s="197"/>
      <c r="QWY31" s="197"/>
      <c r="QWZ31" s="197"/>
      <c r="QXA31" s="197"/>
      <c r="QXB31" s="197"/>
      <c r="QXC31" s="197"/>
      <c r="QXD31" s="197"/>
      <c r="QXE31" s="197"/>
      <c r="QXF31" s="197"/>
      <c r="QXG31" s="197"/>
      <c r="QXH31" s="197"/>
      <c r="QXI31" s="197"/>
      <c r="QXJ31" s="197"/>
      <c r="QXK31" s="197"/>
      <c r="QXL31" s="197"/>
      <c r="QXM31" s="197"/>
      <c r="QXN31" s="197"/>
      <c r="QXO31" s="197"/>
      <c r="QXP31" s="197"/>
      <c r="QXQ31" s="197"/>
      <c r="QXR31" s="197"/>
      <c r="QXS31" s="197"/>
      <c r="QXT31" s="197"/>
      <c r="QXU31" s="197"/>
      <c r="QXV31" s="197"/>
      <c r="QXW31" s="197"/>
      <c r="QXX31" s="197"/>
      <c r="QXY31" s="197"/>
      <c r="QXZ31" s="197"/>
      <c r="QYA31" s="197"/>
      <c r="QYB31" s="197"/>
      <c r="QYC31" s="197"/>
      <c r="QYD31" s="197"/>
      <c r="QYE31" s="197"/>
      <c r="QYF31" s="197"/>
      <c r="QYG31" s="197"/>
      <c r="QYH31" s="197"/>
      <c r="QYI31" s="197"/>
      <c r="QYJ31" s="197"/>
      <c r="QYK31" s="197"/>
      <c r="QYL31" s="197"/>
      <c r="QYM31" s="197"/>
      <c r="QYN31" s="197"/>
      <c r="QYO31" s="197"/>
      <c r="QYP31" s="197"/>
      <c r="QYQ31" s="197"/>
      <c r="QYR31" s="197"/>
      <c r="QYS31" s="197"/>
      <c r="QYT31" s="197"/>
      <c r="QYU31" s="197"/>
      <c r="QYV31" s="197"/>
      <c r="QYW31" s="197"/>
      <c r="QYX31" s="197"/>
      <c r="QYY31" s="197"/>
      <c r="QYZ31" s="197"/>
      <c r="QZA31" s="197"/>
      <c r="QZB31" s="197"/>
      <c r="QZC31" s="197"/>
      <c r="QZD31" s="197"/>
      <c r="QZE31" s="197"/>
      <c r="QZF31" s="197"/>
      <c r="QZG31" s="197"/>
      <c r="QZH31" s="197"/>
      <c r="QZI31" s="197"/>
      <c r="QZJ31" s="197"/>
      <c r="QZK31" s="197"/>
      <c r="QZL31" s="197"/>
      <c r="QZM31" s="197"/>
      <c r="QZN31" s="197"/>
      <c r="QZO31" s="197"/>
      <c r="QZP31" s="197"/>
      <c r="QZQ31" s="197"/>
      <c r="QZR31" s="197"/>
      <c r="QZS31" s="197"/>
      <c r="QZT31" s="197"/>
      <c r="QZU31" s="197"/>
      <c r="QZV31" s="197"/>
      <c r="QZW31" s="197"/>
      <c r="QZX31" s="197"/>
      <c r="QZY31" s="197"/>
      <c r="QZZ31" s="197"/>
      <c r="RAA31" s="197"/>
      <c r="RAB31" s="197"/>
      <c r="RAC31" s="197"/>
      <c r="RAD31" s="197"/>
      <c r="RAE31" s="197"/>
      <c r="RAF31" s="197"/>
      <c r="RAG31" s="197"/>
      <c r="RAH31" s="197"/>
      <c r="RAI31" s="197"/>
      <c r="RAJ31" s="197"/>
      <c r="RAK31" s="197"/>
      <c r="RAL31" s="197"/>
      <c r="RAM31" s="197"/>
      <c r="RAN31" s="197"/>
      <c r="RAO31" s="197"/>
      <c r="RAP31" s="197"/>
      <c r="RAQ31" s="197"/>
      <c r="RAR31" s="197"/>
      <c r="RAS31" s="197"/>
      <c r="RAT31" s="197"/>
      <c r="RAU31" s="197"/>
      <c r="RAV31" s="197"/>
      <c r="RAW31" s="197"/>
      <c r="RAX31" s="197"/>
      <c r="RAY31" s="197"/>
      <c r="RAZ31" s="197"/>
      <c r="RBA31" s="197"/>
      <c r="RBB31" s="197"/>
      <c r="RBC31" s="197"/>
      <c r="RBD31" s="197"/>
      <c r="RBE31" s="197"/>
      <c r="RBF31" s="197"/>
      <c r="RBG31" s="197"/>
      <c r="RBH31" s="197"/>
      <c r="RBI31" s="197"/>
      <c r="RBJ31" s="197"/>
      <c r="RBK31" s="197"/>
      <c r="RBL31" s="197"/>
      <c r="RBM31" s="197"/>
      <c r="RBN31" s="197"/>
      <c r="RBO31" s="197"/>
      <c r="RBP31" s="197"/>
      <c r="RBQ31" s="197"/>
      <c r="RBR31" s="197"/>
      <c r="RBS31" s="197"/>
      <c r="RBT31" s="197"/>
      <c r="RBU31" s="197"/>
      <c r="RBV31" s="197"/>
      <c r="RBW31" s="197"/>
      <c r="RBX31" s="197"/>
      <c r="RBY31" s="197"/>
      <c r="RBZ31" s="197"/>
      <c r="RCA31" s="197"/>
      <c r="RCB31" s="197"/>
      <c r="RCC31" s="197"/>
      <c r="RCD31" s="197"/>
      <c r="RCE31" s="197"/>
      <c r="RCF31" s="197"/>
      <c r="RCG31" s="197"/>
      <c r="RCH31" s="197"/>
      <c r="RCI31" s="197"/>
      <c r="RCJ31" s="197"/>
      <c r="RCK31" s="197"/>
      <c r="RCL31" s="197"/>
      <c r="RCM31" s="197"/>
      <c r="RCN31" s="197"/>
      <c r="RCO31" s="197"/>
      <c r="RCP31" s="197"/>
      <c r="RCQ31" s="197"/>
      <c r="RCR31" s="197"/>
      <c r="RCS31" s="197"/>
      <c r="RCT31" s="197"/>
      <c r="RCU31" s="197"/>
      <c r="RCV31" s="197"/>
      <c r="RCW31" s="197"/>
      <c r="RCX31" s="197"/>
      <c r="RCY31" s="197"/>
      <c r="RCZ31" s="197"/>
      <c r="RDA31" s="197"/>
      <c r="RDB31" s="197"/>
      <c r="RDC31" s="197"/>
      <c r="RDD31" s="197"/>
      <c r="RDE31" s="197"/>
      <c r="RDF31" s="197"/>
      <c r="RDG31" s="197"/>
      <c r="RDH31" s="197"/>
      <c r="RDI31" s="197"/>
      <c r="RDJ31" s="197"/>
      <c r="RDK31" s="197"/>
      <c r="RDL31" s="197"/>
      <c r="RDM31" s="197"/>
      <c r="RDN31" s="197"/>
      <c r="RDO31" s="197"/>
      <c r="RDP31" s="197"/>
      <c r="RDQ31" s="197"/>
      <c r="RDR31" s="197"/>
      <c r="RDS31" s="197"/>
      <c r="RDT31" s="197"/>
      <c r="RDU31" s="197"/>
      <c r="RDV31" s="197"/>
      <c r="RDW31" s="197"/>
      <c r="RDX31" s="197"/>
      <c r="RDY31" s="197"/>
      <c r="RDZ31" s="197"/>
      <c r="REA31" s="197"/>
      <c r="REB31" s="197"/>
      <c r="REC31" s="197"/>
      <c r="RED31" s="197"/>
      <c r="REE31" s="197"/>
      <c r="REF31" s="197"/>
      <c r="REG31" s="197"/>
      <c r="REH31" s="197"/>
      <c r="REI31" s="197"/>
      <c r="REJ31" s="197"/>
      <c r="REK31" s="197"/>
      <c r="REL31" s="197"/>
      <c r="REM31" s="197"/>
      <c r="REN31" s="197"/>
      <c r="REO31" s="197"/>
      <c r="REP31" s="197"/>
      <c r="REQ31" s="197"/>
      <c r="RER31" s="197"/>
      <c r="RES31" s="197"/>
      <c r="RET31" s="197"/>
      <c r="REU31" s="197"/>
      <c r="REV31" s="197"/>
      <c r="REW31" s="197"/>
      <c r="REX31" s="197"/>
      <c r="REY31" s="197"/>
      <c r="REZ31" s="197"/>
      <c r="RFA31" s="197"/>
      <c r="RFB31" s="197"/>
      <c r="RFC31" s="197"/>
      <c r="RFD31" s="197"/>
      <c r="RFE31" s="197"/>
      <c r="RFF31" s="197"/>
      <c r="RFG31" s="197"/>
      <c r="RFH31" s="197"/>
      <c r="RFI31" s="197"/>
      <c r="RFJ31" s="197"/>
      <c r="RFK31" s="197"/>
      <c r="RFL31" s="197"/>
      <c r="RFM31" s="197"/>
      <c r="RFN31" s="197"/>
      <c r="RFO31" s="197"/>
      <c r="RFP31" s="197"/>
      <c r="RFQ31" s="197"/>
      <c r="RFR31" s="197"/>
      <c r="RFS31" s="197"/>
      <c r="RFT31" s="197"/>
      <c r="RFU31" s="197"/>
      <c r="RFV31" s="197"/>
      <c r="RFW31" s="197"/>
      <c r="RFX31" s="197"/>
      <c r="RFY31" s="197"/>
      <c r="RFZ31" s="197"/>
      <c r="RGA31" s="197"/>
      <c r="RGB31" s="197"/>
      <c r="RGC31" s="197"/>
      <c r="RGD31" s="197"/>
      <c r="RGE31" s="197"/>
      <c r="RGF31" s="197"/>
      <c r="RGG31" s="197"/>
      <c r="RGH31" s="197"/>
      <c r="RGI31" s="197"/>
      <c r="RGJ31" s="197"/>
      <c r="RGK31" s="197"/>
      <c r="RGL31" s="197"/>
      <c r="RGM31" s="197"/>
      <c r="RGN31" s="197"/>
      <c r="RGO31" s="197"/>
      <c r="RGP31" s="197"/>
      <c r="RGQ31" s="197"/>
      <c r="RGR31" s="197"/>
      <c r="RGS31" s="197"/>
      <c r="RGT31" s="197"/>
      <c r="RGU31" s="197"/>
      <c r="RGV31" s="197"/>
      <c r="RGW31" s="197"/>
      <c r="RGX31" s="197"/>
      <c r="RGY31" s="197"/>
      <c r="RGZ31" s="197"/>
      <c r="RHA31" s="197"/>
      <c r="RHB31" s="197"/>
      <c r="RHC31" s="197"/>
      <c r="RHD31" s="197"/>
      <c r="RHE31" s="197"/>
      <c r="RHF31" s="197"/>
      <c r="RHG31" s="197"/>
      <c r="RHH31" s="197"/>
      <c r="RHI31" s="197"/>
      <c r="RHJ31" s="197"/>
      <c r="RHK31" s="197"/>
      <c r="RHL31" s="197"/>
      <c r="RHM31" s="197"/>
      <c r="RHN31" s="197"/>
      <c r="RHO31" s="197"/>
      <c r="RHP31" s="197"/>
      <c r="RHQ31" s="197"/>
      <c r="RHR31" s="197"/>
      <c r="RHS31" s="197"/>
      <c r="RHT31" s="197"/>
      <c r="RHU31" s="197"/>
      <c r="RHV31" s="197"/>
      <c r="RHW31" s="197"/>
      <c r="RHX31" s="197"/>
      <c r="RHY31" s="197"/>
      <c r="RHZ31" s="197"/>
      <c r="RIA31" s="197"/>
      <c r="RIB31" s="197"/>
      <c r="RIC31" s="197"/>
      <c r="RID31" s="197"/>
      <c r="RIE31" s="197"/>
      <c r="RIF31" s="197"/>
      <c r="RIG31" s="197"/>
      <c r="RIH31" s="197"/>
      <c r="RII31" s="197"/>
      <c r="RIJ31" s="197"/>
      <c r="RIK31" s="197"/>
      <c r="RIL31" s="197"/>
      <c r="RIM31" s="197"/>
      <c r="RIN31" s="197"/>
      <c r="RIO31" s="197"/>
      <c r="RIP31" s="197"/>
      <c r="RIQ31" s="197"/>
      <c r="RIR31" s="197"/>
      <c r="RIS31" s="197"/>
      <c r="RIT31" s="197"/>
      <c r="RIU31" s="197"/>
      <c r="RIV31" s="197"/>
      <c r="RIW31" s="197"/>
      <c r="RIX31" s="197"/>
      <c r="RIY31" s="197"/>
      <c r="RIZ31" s="197"/>
      <c r="RJA31" s="197"/>
      <c r="RJB31" s="197"/>
      <c r="RJC31" s="197"/>
      <c r="RJD31" s="197"/>
      <c r="RJE31" s="197"/>
      <c r="RJF31" s="197"/>
      <c r="RJG31" s="197"/>
      <c r="RJH31" s="197"/>
      <c r="RJI31" s="197"/>
      <c r="RJJ31" s="197"/>
      <c r="RJK31" s="197"/>
      <c r="RJL31" s="197"/>
      <c r="RJM31" s="197"/>
      <c r="RJN31" s="197"/>
      <c r="RJO31" s="197"/>
      <c r="RJP31" s="197"/>
      <c r="RJQ31" s="197"/>
      <c r="RJR31" s="197"/>
      <c r="RJS31" s="197"/>
      <c r="RJT31" s="197"/>
      <c r="RJU31" s="197"/>
      <c r="RJV31" s="197"/>
      <c r="RJW31" s="197"/>
      <c r="RJX31" s="197"/>
      <c r="RJY31" s="197"/>
      <c r="RJZ31" s="197"/>
      <c r="RKA31" s="197"/>
      <c r="RKB31" s="197"/>
      <c r="RKC31" s="197"/>
      <c r="RKD31" s="197"/>
      <c r="RKE31" s="197"/>
      <c r="RKF31" s="197"/>
      <c r="RKG31" s="197"/>
      <c r="RKH31" s="197"/>
      <c r="RKI31" s="197"/>
      <c r="RKJ31" s="197"/>
      <c r="RKK31" s="197"/>
      <c r="RKL31" s="197"/>
      <c r="RKM31" s="197"/>
      <c r="RKN31" s="197"/>
      <c r="RKO31" s="197"/>
      <c r="RKP31" s="197"/>
      <c r="RKQ31" s="197"/>
      <c r="RKR31" s="197"/>
      <c r="RKS31" s="197"/>
      <c r="RKT31" s="197"/>
      <c r="RKU31" s="197"/>
      <c r="RKV31" s="197"/>
      <c r="RKW31" s="197"/>
      <c r="RKX31" s="197"/>
      <c r="RKY31" s="197"/>
      <c r="RKZ31" s="197"/>
      <c r="RLA31" s="197"/>
      <c r="RLB31" s="197"/>
      <c r="RLC31" s="197"/>
      <c r="RLD31" s="197"/>
      <c r="RLE31" s="197"/>
      <c r="RLF31" s="197"/>
      <c r="RLG31" s="197"/>
      <c r="RLH31" s="197"/>
      <c r="RLI31" s="197"/>
      <c r="RLJ31" s="197"/>
      <c r="RLK31" s="197"/>
      <c r="RLL31" s="197"/>
      <c r="RLM31" s="197"/>
      <c r="RLN31" s="197"/>
      <c r="RLO31" s="197"/>
      <c r="RLP31" s="197"/>
      <c r="RLQ31" s="197"/>
      <c r="RLR31" s="197"/>
      <c r="RLS31" s="197"/>
      <c r="RLT31" s="197"/>
      <c r="RLU31" s="197"/>
      <c r="RLV31" s="197"/>
      <c r="RLW31" s="197"/>
      <c r="RLX31" s="197"/>
      <c r="RLY31" s="197"/>
      <c r="RLZ31" s="197"/>
      <c r="RMA31" s="197"/>
      <c r="RMB31" s="197"/>
      <c r="RMC31" s="197"/>
      <c r="RMD31" s="197"/>
      <c r="RME31" s="197"/>
      <c r="RMF31" s="197"/>
      <c r="RMG31" s="197"/>
      <c r="RMH31" s="197"/>
      <c r="RMI31" s="197"/>
      <c r="RMJ31" s="197"/>
      <c r="RMK31" s="197"/>
      <c r="RML31" s="197"/>
      <c r="RMM31" s="197"/>
      <c r="RMN31" s="197"/>
      <c r="RMO31" s="197"/>
      <c r="RMP31" s="197"/>
      <c r="RMQ31" s="197"/>
      <c r="RMR31" s="197"/>
      <c r="RMS31" s="197"/>
      <c r="RMT31" s="197"/>
      <c r="RMU31" s="197"/>
      <c r="RMV31" s="197"/>
      <c r="RMW31" s="197"/>
      <c r="RMX31" s="197"/>
      <c r="RMY31" s="197"/>
      <c r="RMZ31" s="197"/>
      <c r="RNA31" s="197"/>
      <c r="RNB31" s="197"/>
      <c r="RNC31" s="197"/>
      <c r="RND31" s="197"/>
      <c r="RNE31" s="197"/>
      <c r="RNF31" s="197"/>
      <c r="RNG31" s="197"/>
      <c r="RNH31" s="197"/>
      <c r="RNI31" s="197"/>
      <c r="RNJ31" s="197"/>
      <c r="RNK31" s="197"/>
      <c r="RNL31" s="197"/>
      <c r="RNM31" s="197"/>
      <c r="RNN31" s="197"/>
      <c r="RNO31" s="197"/>
      <c r="RNP31" s="197"/>
      <c r="RNQ31" s="197"/>
      <c r="RNR31" s="197"/>
      <c r="RNS31" s="197"/>
      <c r="RNT31" s="197"/>
      <c r="RNU31" s="197"/>
      <c r="RNV31" s="197"/>
      <c r="RNW31" s="197"/>
      <c r="RNX31" s="197"/>
      <c r="RNY31" s="197"/>
      <c r="RNZ31" s="197"/>
      <c r="ROA31" s="197"/>
      <c r="ROB31" s="197"/>
      <c r="ROC31" s="197"/>
      <c r="ROD31" s="197"/>
      <c r="ROE31" s="197"/>
      <c r="ROF31" s="197"/>
      <c r="ROG31" s="197"/>
      <c r="ROH31" s="197"/>
      <c r="ROI31" s="197"/>
      <c r="ROJ31" s="197"/>
      <c r="ROK31" s="197"/>
      <c r="ROL31" s="197"/>
      <c r="ROM31" s="197"/>
      <c r="RON31" s="197"/>
      <c r="ROO31" s="197"/>
      <c r="ROP31" s="197"/>
      <c r="ROQ31" s="197"/>
      <c r="ROR31" s="197"/>
      <c r="ROS31" s="197"/>
      <c r="ROT31" s="197"/>
      <c r="ROU31" s="197"/>
      <c r="ROV31" s="197"/>
      <c r="ROW31" s="197"/>
      <c r="ROX31" s="197"/>
      <c r="ROY31" s="197"/>
      <c r="ROZ31" s="197"/>
      <c r="RPA31" s="197"/>
      <c r="RPB31" s="197"/>
      <c r="RPC31" s="197"/>
      <c r="RPD31" s="197"/>
      <c r="RPE31" s="197"/>
      <c r="RPF31" s="197"/>
      <c r="RPG31" s="197"/>
      <c r="RPH31" s="197"/>
      <c r="RPI31" s="197"/>
      <c r="RPJ31" s="197"/>
      <c r="RPK31" s="197"/>
      <c r="RPL31" s="197"/>
      <c r="RPM31" s="197"/>
      <c r="RPN31" s="197"/>
      <c r="RPO31" s="197"/>
      <c r="RPP31" s="197"/>
      <c r="RPQ31" s="197"/>
      <c r="RPR31" s="197"/>
      <c r="RPS31" s="197"/>
      <c r="RPT31" s="197"/>
      <c r="RPU31" s="197"/>
      <c r="RPV31" s="197"/>
      <c r="RPW31" s="197"/>
      <c r="RPX31" s="197"/>
      <c r="RPY31" s="197"/>
      <c r="RPZ31" s="197"/>
      <c r="RQA31" s="197"/>
      <c r="RQB31" s="197"/>
      <c r="RQC31" s="197"/>
      <c r="RQD31" s="197"/>
      <c r="RQE31" s="197"/>
      <c r="RQF31" s="197"/>
      <c r="RQG31" s="197"/>
      <c r="RQH31" s="197"/>
      <c r="RQI31" s="197"/>
      <c r="RQJ31" s="197"/>
      <c r="RQK31" s="197"/>
      <c r="RQL31" s="197"/>
      <c r="RQM31" s="197"/>
      <c r="RQN31" s="197"/>
      <c r="RQO31" s="197"/>
      <c r="RQP31" s="197"/>
      <c r="RQQ31" s="197"/>
      <c r="RQR31" s="197"/>
      <c r="RQS31" s="197"/>
      <c r="RQT31" s="197"/>
      <c r="RQU31" s="197"/>
      <c r="RQV31" s="197"/>
      <c r="RQW31" s="197"/>
      <c r="RQX31" s="197"/>
      <c r="RQY31" s="197"/>
      <c r="RQZ31" s="197"/>
      <c r="RRA31" s="197"/>
      <c r="RRB31" s="197"/>
      <c r="RRC31" s="197"/>
      <c r="RRD31" s="197"/>
      <c r="RRE31" s="197"/>
      <c r="RRF31" s="197"/>
      <c r="RRG31" s="197"/>
      <c r="RRH31" s="197"/>
      <c r="RRI31" s="197"/>
      <c r="RRJ31" s="197"/>
      <c r="RRK31" s="197"/>
      <c r="RRL31" s="197"/>
      <c r="RRM31" s="197"/>
      <c r="RRN31" s="197"/>
      <c r="RRO31" s="197"/>
      <c r="RRP31" s="197"/>
      <c r="RRQ31" s="197"/>
      <c r="RRR31" s="197"/>
      <c r="RRS31" s="197"/>
      <c r="RRT31" s="197"/>
      <c r="RRU31" s="197"/>
      <c r="RRV31" s="197"/>
      <c r="RRW31" s="197"/>
      <c r="RRX31" s="197"/>
      <c r="RRY31" s="197"/>
      <c r="RRZ31" s="197"/>
      <c r="RSA31" s="197"/>
      <c r="RSB31" s="197"/>
      <c r="RSC31" s="197"/>
      <c r="RSD31" s="197"/>
      <c r="RSE31" s="197"/>
      <c r="RSF31" s="197"/>
      <c r="RSG31" s="197"/>
      <c r="RSH31" s="197"/>
      <c r="RSI31" s="197"/>
      <c r="RSJ31" s="197"/>
      <c r="RSK31" s="197"/>
      <c r="RSL31" s="197"/>
      <c r="RSM31" s="197"/>
      <c r="RSN31" s="197"/>
      <c r="RSO31" s="197"/>
      <c r="RSP31" s="197"/>
      <c r="RSQ31" s="197"/>
      <c r="RSR31" s="197"/>
      <c r="RSS31" s="197"/>
      <c r="RST31" s="197"/>
      <c r="RSU31" s="197"/>
      <c r="RSV31" s="197"/>
      <c r="RSW31" s="197"/>
      <c r="RSX31" s="197"/>
      <c r="RSY31" s="197"/>
      <c r="RSZ31" s="197"/>
      <c r="RTA31" s="197"/>
      <c r="RTB31" s="197"/>
      <c r="RTC31" s="197"/>
      <c r="RTD31" s="197"/>
      <c r="RTE31" s="197"/>
      <c r="RTF31" s="197"/>
      <c r="RTG31" s="197"/>
      <c r="RTH31" s="197"/>
      <c r="RTI31" s="197"/>
      <c r="RTJ31" s="197"/>
      <c r="RTK31" s="197"/>
      <c r="RTL31" s="197"/>
      <c r="RTM31" s="197"/>
      <c r="RTN31" s="197"/>
      <c r="RTO31" s="197"/>
      <c r="RTP31" s="197"/>
      <c r="RTQ31" s="197"/>
      <c r="RTR31" s="197"/>
      <c r="RTS31" s="197"/>
      <c r="RTT31" s="197"/>
      <c r="RTU31" s="197"/>
      <c r="RTV31" s="197"/>
      <c r="RTW31" s="197"/>
      <c r="RTX31" s="197"/>
      <c r="RTY31" s="197"/>
      <c r="RTZ31" s="197"/>
      <c r="RUA31" s="197"/>
      <c r="RUB31" s="197"/>
      <c r="RUC31" s="197"/>
      <c r="RUD31" s="197"/>
      <c r="RUE31" s="197"/>
      <c r="RUF31" s="197"/>
      <c r="RUG31" s="197"/>
      <c r="RUH31" s="197"/>
      <c r="RUI31" s="197"/>
      <c r="RUJ31" s="197"/>
      <c r="RUK31" s="197"/>
      <c r="RUL31" s="197"/>
      <c r="RUM31" s="197"/>
      <c r="RUN31" s="197"/>
      <c r="RUO31" s="197"/>
      <c r="RUP31" s="197"/>
      <c r="RUQ31" s="197"/>
      <c r="RUR31" s="197"/>
      <c r="RUS31" s="197"/>
      <c r="RUT31" s="197"/>
      <c r="RUU31" s="197"/>
      <c r="RUV31" s="197"/>
      <c r="RUW31" s="197"/>
      <c r="RUX31" s="197"/>
      <c r="RUY31" s="197"/>
      <c r="RUZ31" s="197"/>
      <c r="RVA31" s="197"/>
      <c r="RVB31" s="197"/>
      <c r="RVC31" s="197"/>
      <c r="RVD31" s="197"/>
      <c r="RVE31" s="197"/>
      <c r="RVF31" s="197"/>
      <c r="RVG31" s="197"/>
      <c r="RVH31" s="197"/>
      <c r="RVI31" s="197"/>
      <c r="RVJ31" s="197"/>
      <c r="RVK31" s="197"/>
      <c r="RVL31" s="197"/>
      <c r="RVM31" s="197"/>
      <c r="RVN31" s="197"/>
      <c r="RVO31" s="197"/>
      <c r="RVP31" s="197"/>
      <c r="RVQ31" s="197"/>
      <c r="RVR31" s="197"/>
      <c r="RVS31" s="197"/>
      <c r="RVT31" s="197"/>
      <c r="RVU31" s="197"/>
      <c r="RVV31" s="197"/>
      <c r="RVW31" s="197"/>
      <c r="RVX31" s="197"/>
      <c r="RVY31" s="197"/>
      <c r="RVZ31" s="197"/>
      <c r="RWA31" s="197"/>
      <c r="RWB31" s="197"/>
      <c r="RWC31" s="197"/>
      <c r="RWD31" s="197"/>
      <c r="RWE31" s="197"/>
      <c r="RWF31" s="197"/>
      <c r="RWG31" s="197"/>
      <c r="RWH31" s="197"/>
      <c r="RWI31" s="197"/>
      <c r="RWJ31" s="197"/>
      <c r="RWK31" s="197"/>
      <c r="RWL31" s="197"/>
      <c r="RWM31" s="197"/>
      <c r="RWN31" s="197"/>
      <c r="RWO31" s="197"/>
      <c r="RWP31" s="197"/>
      <c r="RWQ31" s="197"/>
      <c r="RWR31" s="197"/>
      <c r="RWS31" s="197"/>
      <c r="RWT31" s="197"/>
      <c r="RWU31" s="197"/>
      <c r="RWV31" s="197"/>
      <c r="RWW31" s="197"/>
      <c r="RWX31" s="197"/>
      <c r="RWY31" s="197"/>
      <c r="RWZ31" s="197"/>
      <c r="RXA31" s="197"/>
      <c r="RXB31" s="197"/>
      <c r="RXC31" s="197"/>
      <c r="RXD31" s="197"/>
      <c r="RXE31" s="197"/>
      <c r="RXF31" s="197"/>
      <c r="RXG31" s="197"/>
      <c r="RXH31" s="197"/>
      <c r="RXI31" s="197"/>
      <c r="RXJ31" s="197"/>
      <c r="RXK31" s="197"/>
      <c r="RXL31" s="197"/>
      <c r="RXM31" s="197"/>
      <c r="RXN31" s="197"/>
      <c r="RXO31" s="197"/>
      <c r="RXP31" s="197"/>
      <c r="RXQ31" s="197"/>
      <c r="RXR31" s="197"/>
      <c r="RXS31" s="197"/>
      <c r="RXT31" s="197"/>
      <c r="RXU31" s="197"/>
      <c r="RXV31" s="197"/>
      <c r="RXW31" s="197"/>
      <c r="RXX31" s="197"/>
      <c r="RXY31" s="197"/>
      <c r="RXZ31" s="197"/>
      <c r="RYA31" s="197"/>
      <c r="RYB31" s="197"/>
      <c r="RYC31" s="197"/>
      <c r="RYD31" s="197"/>
      <c r="RYE31" s="197"/>
      <c r="RYF31" s="197"/>
      <c r="RYG31" s="197"/>
      <c r="RYH31" s="197"/>
      <c r="RYI31" s="197"/>
      <c r="RYJ31" s="197"/>
      <c r="RYK31" s="197"/>
      <c r="RYL31" s="197"/>
      <c r="RYM31" s="197"/>
      <c r="RYN31" s="197"/>
      <c r="RYO31" s="197"/>
      <c r="RYP31" s="197"/>
      <c r="RYQ31" s="197"/>
      <c r="RYR31" s="197"/>
      <c r="RYS31" s="197"/>
      <c r="RYT31" s="197"/>
      <c r="RYU31" s="197"/>
      <c r="RYV31" s="197"/>
      <c r="RYW31" s="197"/>
      <c r="RYX31" s="197"/>
      <c r="RYY31" s="197"/>
      <c r="RYZ31" s="197"/>
      <c r="RZA31" s="197"/>
      <c r="RZB31" s="197"/>
      <c r="RZC31" s="197"/>
      <c r="RZD31" s="197"/>
      <c r="RZE31" s="197"/>
      <c r="RZF31" s="197"/>
      <c r="RZG31" s="197"/>
      <c r="RZH31" s="197"/>
      <c r="RZI31" s="197"/>
      <c r="RZJ31" s="197"/>
      <c r="RZK31" s="197"/>
      <c r="RZL31" s="197"/>
      <c r="RZM31" s="197"/>
      <c r="RZN31" s="197"/>
      <c r="RZO31" s="197"/>
      <c r="RZP31" s="197"/>
      <c r="RZQ31" s="197"/>
      <c r="RZR31" s="197"/>
      <c r="RZS31" s="197"/>
      <c r="RZT31" s="197"/>
      <c r="RZU31" s="197"/>
      <c r="RZV31" s="197"/>
      <c r="RZW31" s="197"/>
      <c r="RZX31" s="197"/>
      <c r="RZY31" s="197"/>
      <c r="RZZ31" s="197"/>
      <c r="SAA31" s="197"/>
      <c r="SAB31" s="197"/>
      <c r="SAC31" s="197"/>
      <c r="SAD31" s="197"/>
      <c r="SAE31" s="197"/>
      <c r="SAF31" s="197"/>
      <c r="SAG31" s="197"/>
      <c r="SAH31" s="197"/>
      <c r="SAI31" s="197"/>
      <c r="SAJ31" s="197"/>
      <c r="SAK31" s="197"/>
      <c r="SAL31" s="197"/>
      <c r="SAM31" s="197"/>
      <c r="SAN31" s="197"/>
      <c r="SAO31" s="197"/>
      <c r="SAP31" s="197"/>
      <c r="SAQ31" s="197"/>
      <c r="SAR31" s="197"/>
      <c r="SAS31" s="197"/>
      <c r="SAT31" s="197"/>
      <c r="SAU31" s="197"/>
      <c r="SAV31" s="197"/>
      <c r="SAW31" s="197"/>
      <c r="SAX31" s="197"/>
      <c r="SAY31" s="197"/>
      <c r="SAZ31" s="197"/>
      <c r="SBA31" s="197"/>
      <c r="SBB31" s="197"/>
      <c r="SBC31" s="197"/>
      <c r="SBD31" s="197"/>
      <c r="SBE31" s="197"/>
      <c r="SBF31" s="197"/>
      <c r="SBG31" s="197"/>
      <c r="SBH31" s="197"/>
      <c r="SBI31" s="197"/>
      <c r="SBJ31" s="197"/>
      <c r="SBK31" s="197"/>
      <c r="SBL31" s="197"/>
      <c r="SBM31" s="197"/>
      <c r="SBN31" s="197"/>
      <c r="SBO31" s="197"/>
      <c r="SBP31" s="197"/>
      <c r="SBQ31" s="197"/>
      <c r="SBR31" s="197"/>
      <c r="SBS31" s="197"/>
      <c r="SBT31" s="197"/>
      <c r="SBU31" s="197"/>
      <c r="SBV31" s="197"/>
      <c r="SBW31" s="197"/>
      <c r="SBX31" s="197"/>
      <c r="SBY31" s="197"/>
      <c r="SBZ31" s="197"/>
      <c r="SCA31" s="197"/>
      <c r="SCB31" s="197"/>
      <c r="SCC31" s="197"/>
      <c r="SCD31" s="197"/>
      <c r="SCE31" s="197"/>
      <c r="SCF31" s="197"/>
      <c r="SCG31" s="197"/>
      <c r="SCH31" s="197"/>
      <c r="SCI31" s="197"/>
      <c r="SCJ31" s="197"/>
      <c r="SCK31" s="197"/>
      <c r="SCL31" s="197"/>
      <c r="SCM31" s="197"/>
      <c r="SCN31" s="197"/>
      <c r="SCO31" s="197"/>
      <c r="SCP31" s="197"/>
      <c r="SCQ31" s="197"/>
      <c r="SCR31" s="197"/>
      <c r="SCS31" s="197"/>
      <c r="SCT31" s="197"/>
      <c r="SCU31" s="197"/>
      <c r="SCV31" s="197"/>
      <c r="SCW31" s="197"/>
      <c r="SCX31" s="197"/>
      <c r="SCY31" s="197"/>
      <c r="SCZ31" s="197"/>
      <c r="SDA31" s="197"/>
      <c r="SDB31" s="197"/>
      <c r="SDC31" s="197"/>
      <c r="SDD31" s="197"/>
      <c r="SDE31" s="197"/>
      <c r="SDF31" s="197"/>
      <c r="SDG31" s="197"/>
      <c r="SDH31" s="197"/>
      <c r="SDI31" s="197"/>
      <c r="SDJ31" s="197"/>
      <c r="SDK31" s="197"/>
      <c r="SDL31" s="197"/>
      <c r="SDM31" s="197"/>
      <c r="SDN31" s="197"/>
      <c r="SDO31" s="197"/>
      <c r="SDP31" s="197"/>
      <c r="SDQ31" s="197"/>
      <c r="SDR31" s="197"/>
      <c r="SDS31" s="197"/>
      <c r="SDT31" s="197"/>
      <c r="SDU31" s="197"/>
      <c r="SDV31" s="197"/>
      <c r="SDW31" s="197"/>
      <c r="SDX31" s="197"/>
      <c r="SDY31" s="197"/>
      <c r="SDZ31" s="197"/>
      <c r="SEA31" s="197"/>
      <c r="SEB31" s="197"/>
      <c r="SEC31" s="197"/>
      <c r="SED31" s="197"/>
      <c r="SEE31" s="197"/>
      <c r="SEF31" s="197"/>
      <c r="SEG31" s="197"/>
      <c r="SEH31" s="197"/>
      <c r="SEI31" s="197"/>
      <c r="SEJ31" s="197"/>
      <c r="SEK31" s="197"/>
      <c r="SEL31" s="197"/>
      <c r="SEM31" s="197"/>
      <c r="SEN31" s="197"/>
      <c r="SEO31" s="197"/>
      <c r="SEP31" s="197"/>
      <c r="SEQ31" s="197"/>
      <c r="SER31" s="197"/>
      <c r="SES31" s="197"/>
      <c r="SET31" s="197"/>
      <c r="SEU31" s="197"/>
      <c r="SEV31" s="197"/>
      <c r="SEW31" s="197"/>
      <c r="SEX31" s="197"/>
      <c r="SEY31" s="197"/>
      <c r="SEZ31" s="197"/>
      <c r="SFA31" s="197"/>
      <c r="SFB31" s="197"/>
      <c r="SFC31" s="197"/>
      <c r="SFD31" s="197"/>
      <c r="SFE31" s="197"/>
      <c r="SFF31" s="197"/>
      <c r="SFG31" s="197"/>
      <c r="SFH31" s="197"/>
      <c r="SFI31" s="197"/>
      <c r="SFJ31" s="197"/>
      <c r="SFK31" s="197"/>
      <c r="SFL31" s="197"/>
      <c r="SFM31" s="197"/>
      <c r="SFN31" s="197"/>
      <c r="SFO31" s="197"/>
      <c r="SFP31" s="197"/>
      <c r="SFQ31" s="197"/>
      <c r="SFR31" s="197"/>
      <c r="SFS31" s="197"/>
      <c r="SFT31" s="197"/>
      <c r="SFU31" s="197"/>
      <c r="SFV31" s="197"/>
      <c r="SFW31" s="197"/>
      <c r="SFX31" s="197"/>
      <c r="SFY31" s="197"/>
      <c r="SFZ31" s="197"/>
      <c r="SGA31" s="197"/>
      <c r="SGB31" s="197"/>
      <c r="SGC31" s="197"/>
      <c r="SGD31" s="197"/>
      <c r="SGE31" s="197"/>
      <c r="SGF31" s="197"/>
      <c r="SGG31" s="197"/>
      <c r="SGH31" s="197"/>
      <c r="SGI31" s="197"/>
      <c r="SGJ31" s="197"/>
      <c r="SGK31" s="197"/>
      <c r="SGL31" s="197"/>
      <c r="SGM31" s="197"/>
      <c r="SGN31" s="197"/>
      <c r="SGO31" s="197"/>
      <c r="SGP31" s="197"/>
      <c r="SGQ31" s="197"/>
      <c r="SGR31" s="197"/>
      <c r="SGS31" s="197"/>
      <c r="SGT31" s="197"/>
      <c r="SGU31" s="197"/>
      <c r="SGV31" s="197"/>
      <c r="SGW31" s="197"/>
      <c r="SGX31" s="197"/>
      <c r="SGY31" s="197"/>
      <c r="SGZ31" s="197"/>
      <c r="SHA31" s="197"/>
      <c r="SHB31" s="197"/>
      <c r="SHC31" s="197"/>
      <c r="SHD31" s="197"/>
      <c r="SHE31" s="197"/>
      <c r="SHF31" s="197"/>
      <c r="SHG31" s="197"/>
      <c r="SHH31" s="197"/>
      <c r="SHI31" s="197"/>
      <c r="SHJ31" s="197"/>
      <c r="SHK31" s="197"/>
      <c r="SHL31" s="197"/>
      <c r="SHM31" s="197"/>
      <c r="SHN31" s="197"/>
      <c r="SHO31" s="197"/>
      <c r="SHP31" s="197"/>
      <c r="SHQ31" s="197"/>
      <c r="SHR31" s="197"/>
      <c r="SHS31" s="197"/>
      <c r="SHT31" s="197"/>
      <c r="SHU31" s="197"/>
      <c r="SHV31" s="197"/>
      <c r="SHW31" s="197"/>
      <c r="SHX31" s="197"/>
      <c r="SHY31" s="197"/>
      <c r="SHZ31" s="197"/>
      <c r="SIA31" s="197"/>
      <c r="SIB31" s="197"/>
      <c r="SIC31" s="197"/>
      <c r="SID31" s="197"/>
      <c r="SIE31" s="197"/>
      <c r="SIF31" s="197"/>
      <c r="SIG31" s="197"/>
      <c r="SIH31" s="197"/>
      <c r="SII31" s="197"/>
      <c r="SIJ31" s="197"/>
      <c r="SIK31" s="197"/>
      <c r="SIL31" s="197"/>
      <c r="SIM31" s="197"/>
      <c r="SIN31" s="197"/>
      <c r="SIO31" s="197"/>
      <c r="SIP31" s="197"/>
      <c r="SIQ31" s="197"/>
      <c r="SIR31" s="197"/>
      <c r="SIS31" s="197"/>
      <c r="SIT31" s="197"/>
      <c r="SIU31" s="197"/>
      <c r="SIV31" s="197"/>
      <c r="SIW31" s="197"/>
      <c r="SIX31" s="197"/>
      <c r="SIY31" s="197"/>
      <c r="SIZ31" s="197"/>
      <c r="SJA31" s="197"/>
      <c r="SJB31" s="197"/>
      <c r="SJC31" s="197"/>
      <c r="SJD31" s="197"/>
      <c r="SJE31" s="197"/>
      <c r="SJF31" s="197"/>
      <c r="SJG31" s="197"/>
      <c r="SJH31" s="197"/>
      <c r="SJI31" s="197"/>
      <c r="SJJ31" s="197"/>
      <c r="SJK31" s="197"/>
      <c r="SJL31" s="197"/>
      <c r="SJM31" s="197"/>
      <c r="SJN31" s="197"/>
      <c r="SJO31" s="197"/>
      <c r="SJP31" s="197"/>
      <c r="SJQ31" s="197"/>
      <c r="SJR31" s="197"/>
      <c r="SJS31" s="197"/>
      <c r="SJT31" s="197"/>
      <c r="SJU31" s="197"/>
      <c r="SJV31" s="197"/>
      <c r="SJW31" s="197"/>
      <c r="SJX31" s="197"/>
      <c r="SJY31" s="197"/>
      <c r="SJZ31" s="197"/>
      <c r="SKA31" s="197"/>
      <c r="SKB31" s="197"/>
      <c r="SKC31" s="197"/>
      <c r="SKD31" s="197"/>
      <c r="SKE31" s="197"/>
      <c r="SKF31" s="197"/>
      <c r="SKG31" s="197"/>
      <c r="SKH31" s="197"/>
      <c r="SKI31" s="197"/>
      <c r="SKJ31" s="197"/>
      <c r="SKK31" s="197"/>
      <c r="SKL31" s="197"/>
      <c r="SKM31" s="197"/>
      <c r="SKN31" s="197"/>
      <c r="SKO31" s="197"/>
      <c r="SKP31" s="197"/>
      <c r="SKQ31" s="197"/>
      <c r="SKR31" s="197"/>
      <c r="SKS31" s="197"/>
      <c r="SKT31" s="197"/>
      <c r="SKU31" s="197"/>
      <c r="SKV31" s="197"/>
      <c r="SKW31" s="197"/>
      <c r="SKX31" s="197"/>
      <c r="SKY31" s="197"/>
      <c r="SKZ31" s="197"/>
      <c r="SLA31" s="197"/>
      <c r="SLB31" s="197"/>
      <c r="SLC31" s="197"/>
      <c r="SLD31" s="197"/>
      <c r="SLE31" s="197"/>
      <c r="SLF31" s="197"/>
      <c r="SLG31" s="197"/>
      <c r="SLH31" s="197"/>
      <c r="SLI31" s="197"/>
      <c r="SLJ31" s="197"/>
      <c r="SLK31" s="197"/>
      <c r="SLL31" s="197"/>
      <c r="SLM31" s="197"/>
      <c r="SLN31" s="197"/>
      <c r="SLO31" s="197"/>
      <c r="SLP31" s="197"/>
      <c r="SLQ31" s="197"/>
      <c r="SLR31" s="197"/>
      <c r="SLS31" s="197"/>
      <c r="SLT31" s="197"/>
      <c r="SLU31" s="197"/>
      <c r="SLV31" s="197"/>
      <c r="SLW31" s="197"/>
      <c r="SLX31" s="197"/>
      <c r="SLY31" s="197"/>
      <c r="SLZ31" s="197"/>
      <c r="SMA31" s="197"/>
      <c r="SMB31" s="197"/>
      <c r="SMC31" s="197"/>
      <c r="SMD31" s="197"/>
      <c r="SME31" s="197"/>
      <c r="SMF31" s="197"/>
      <c r="SMG31" s="197"/>
      <c r="SMH31" s="197"/>
      <c r="SMI31" s="197"/>
      <c r="SMJ31" s="197"/>
      <c r="SMK31" s="197"/>
      <c r="SML31" s="197"/>
      <c r="SMM31" s="197"/>
      <c r="SMN31" s="197"/>
      <c r="SMO31" s="197"/>
      <c r="SMP31" s="197"/>
      <c r="SMQ31" s="197"/>
      <c r="SMR31" s="197"/>
      <c r="SMS31" s="197"/>
      <c r="SMT31" s="197"/>
      <c r="SMU31" s="197"/>
      <c r="SMV31" s="197"/>
      <c r="SMW31" s="197"/>
      <c r="SMX31" s="197"/>
      <c r="SMY31" s="197"/>
      <c r="SMZ31" s="197"/>
      <c r="SNA31" s="197"/>
      <c r="SNB31" s="197"/>
      <c r="SNC31" s="197"/>
      <c r="SND31" s="197"/>
      <c r="SNE31" s="197"/>
      <c r="SNF31" s="197"/>
      <c r="SNG31" s="197"/>
      <c r="SNH31" s="197"/>
      <c r="SNI31" s="197"/>
      <c r="SNJ31" s="197"/>
      <c r="SNK31" s="197"/>
      <c r="SNL31" s="197"/>
      <c r="SNM31" s="197"/>
      <c r="SNN31" s="197"/>
      <c r="SNO31" s="197"/>
      <c r="SNP31" s="197"/>
      <c r="SNQ31" s="197"/>
      <c r="SNR31" s="197"/>
      <c r="SNS31" s="197"/>
      <c r="SNT31" s="197"/>
      <c r="SNU31" s="197"/>
      <c r="SNV31" s="197"/>
      <c r="SNW31" s="197"/>
      <c r="SNX31" s="197"/>
      <c r="SNY31" s="197"/>
      <c r="SNZ31" s="197"/>
      <c r="SOA31" s="197"/>
      <c r="SOB31" s="197"/>
      <c r="SOC31" s="197"/>
      <c r="SOD31" s="197"/>
      <c r="SOE31" s="197"/>
      <c r="SOF31" s="197"/>
      <c r="SOG31" s="197"/>
      <c r="SOH31" s="197"/>
      <c r="SOI31" s="197"/>
      <c r="SOJ31" s="197"/>
      <c r="SOK31" s="197"/>
      <c r="SOL31" s="197"/>
      <c r="SOM31" s="197"/>
      <c r="SON31" s="197"/>
      <c r="SOO31" s="197"/>
      <c r="SOP31" s="197"/>
      <c r="SOQ31" s="197"/>
      <c r="SOR31" s="197"/>
      <c r="SOS31" s="197"/>
      <c r="SOT31" s="197"/>
      <c r="SOU31" s="197"/>
      <c r="SOV31" s="197"/>
      <c r="SOW31" s="197"/>
      <c r="SOX31" s="197"/>
      <c r="SOY31" s="197"/>
      <c r="SOZ31" s="197"/>
      <c r="SPA31" s="197"/>
      <c r="SPB31" s="197"/>
      <c r="SPC31" s="197"/>
      <c r="SPD31" s="197"/>
      <c r="SPE31" s="197"/>
      <c r="SPF31" s="197"/>
      <c r="SPG31" s="197"/>
      <c r="SPH31" s="197"/>
      <c r="SPI31" s="197"/>
      <c r="SPJ31" s="197"/>
      <c r="SPK31" s="197"/>
      <c r="SPL31" s="197"/>
      <c r="SPM31" s="197"/>
      <c r="SPN31" s="197"/>
      <c r="SPO31" s="197"/>
      <c r="SPP31" s="197"/>
      <c r="SPQ31" s="197"/>
      <c r="SPR31" s="197"/>
      <c r="SPS31" s="197"/>
      <c r="SPT31" s="197"/>
      <c r="SPU31" s="197"/>
      <c r="SPV31" s="197"/>
      <c r="SPW31" s="197"/>
      <c r="SPX31" s="197"/>
      <c r="SPY31" s="197"/>
      <c r="SPZ31" s="197"/>
      <c r="SQA31" s="197"/>
      <c r="SQB31" s="197"/>
      <c r="SQC31" s="197"/>
      <c r="SQD31" s="197"/>
      <c r="SQE31" s="197"/>
      <c r="SQF31" s="197"/>
      <c r="SQG31" s="197"/>
      <c r="SQH31" s="197"/>
      <c r="SQI31" s="197"/>
      <c r="SQJ31" s="197"/>
      <c r="SQK31" s="197"/>
      <c r="SQL31" s="197"/>
      <c r="SQM31" s="197"/>
      <c r="SQN31" s="197"/>
      <c r="SQO31" s="197"/>
      <c r="SQP31" s="197"/>
      <c r="SQQ31" s="197"/>
      <c r="SQR31" s="197"/>
      <c r="SQS31" s="197"/>
      <c r="SQT31" s="197"/>
      <c r="SQU31" s="197"/>
      <c r="SQV31" s="197"/>
      <c r="SQW31" s="197"/>
      <c r="SQX31" s="197"/>
      <c r="SQY31" s="197"/>
      <c r="SQZ31" s="197"/>
      <c r="SRA31" s="197"/>
      <c r="SRB31" s="197"/>
      <c r="SRC31" s="197"/>
      <c r="SRD31" s="197"/>
      <c r="SRE31" s="197"/>
      <c r="SRF31" s="197"/>
      <c r="SRG31" s="197"/>
      <c r="SRH31" s="197"/>
      <c r="SRI31" s="197"/>
      <c r="SRJ31" s="197"/>
      <c r="SRK31" s="197"/>
      <c r="SRL31" s="197"/>
      <c r="SRM31" s="197"/>
      <c r="SRN31" s="197"/>
      <c r="SRO31" s="197"/>
      <c r="SRP31" s="197"/>
      <c r="SRQ31" s="197"/>
      <c r="SRR31" s="197"/>
      <c r="SRS31" s="197"/>
      <c r="SRT31" s="197"/>
      <c r="SRU31" s="197"/>
      <c r="SRV31" s="197"/>
      <c r="SRW31" s="197"/>
      <c r="SRX31" s="197"/>
      <c r="SRY31" s="197"/>
      <c r="SRZ31" s="197"/>
      <c r="SSA31" s="197"/>
      <c r="SSB31" s="197"/>
      <c r="SSC31" s="197"/>
      <c r="SSD31" s="197"/>
      <c r="SSE31" s="197"/>
      <c r="SSF31" s="197"/>
      <c r="SSG31" s="197"/>
      <c r="SSH31" s="197"/>
      <c r="SSI31" s="197"/>
      <c r="SSJ31" s="197"/>
      <c r="SSK31" s="197"/>
      <c r="SSL31" s="197"/>
      <c r="SSM31" s="197"/>
      <c r="SSN31" s="197"/>
      <c r="SSO31" s="197"/>
      <c r="SSP31" s="197"/>
      <c r="SSQ31" s="197"/>
      <c r="SSR31" s="197"/>
      <c r="SSS31" s="197"/>
      <c r="SST31" s="197"/>
      <c r="SSU31" s="197"/>
      <c r="SSV31" s="197"/>
      <c r="SSW31" s="197"/>
      <c r="SSX31" s="197"/>
      <c r="SSY31" s="197"/>
      <c r="SSZ31" s="197"/>
      <c r="STA31" s="197"/>
      <c r="STB31" s="197"/>
      <c r="STC31" s="197"/>
      <c r="STD31" s="197"/>
      <c r="STE31" s="197"/>
      <c r="STF31" s="197"/>
      <c r="STG31" s="197"/>
      <c r="STH31" s="197"/>
      <c r="STI31" s="197"/>
      <c r="STJ31" s="197"/>
      <c r="STK31" s="197"/>
      <c r="STL31" s="197"/>
      <c r="STM31" s="197"/>
      <c r="STN31" s="197"/>
      <c r="STO31" s="197"/>
      <c r="STP31" s="197"/>
      <c r="STQ31" s="197"/>
      <c r="STR31" s="197"/>
      <c r="STS31" s="197"/>
      <c r="STT31" s="197"/>
      <c r="STU31" s="197"/>
      <c r="STV31" s="197"/>
      <c r="STW31" s="197"/>
      <c r="STX31" s="197"/>
      <c r="STY31" s="197"/>
      <c r="STZ31" s="197"/>
      <c r="SUA31" s="197"/>
      <c r="SUB31" s="197"/>
      <c r="SUC31" s="197"/>
      <c r="SUD31" s="197"/>
      <c r="SUE31" s="197"/>
      <c r="SUF31" s="197"/>
      <c r="SUG31" s="197"/>
      <c r="SUH31" s="197"/>
      <c r="SUI31" s="197"/>
      <c r="SUJ31" s="197"/>
      <c r="SUK31" s="197"/>
      <c r="SUL31" s="197"/>
      <c r="SUM31" s="197"/>
      <c r="SUN31" s="197"/>
      <c r="SUO31" s="197"/>
      <c r="SUP31" s="197"/>
      <c r="SUQ31" s="197"/>
      <c r="SUR31" s="197"/>
      <c r="SUS31" s="197"/>
      <c r="SUT31" s="197"/>
      <c r="SUU31" s="197"/>
      <c r="SUV31" s="197"/>
      <c r="SUW31" s="197"/>
      <c r="SUX31" s="197"/>
      <c r="SUY31" s="197"/>
      <c r="SUZ31" s="197"/>
      <c r="SVA31" s="197"/>
      <c r="SVB31" s="197"/>
      <c r="SVC31" s="197"/>
      <c r="SVD31" s="197"/>
      <c r="SVE31" s="197"/>
      <c r="SVF31" s="197"/>
      <c r="SVG31" s="197"/>
      <c r="SVH31" s="197"/>
      <c r="SVI31" s="197"/>
      <c r="SVJ31" s="197"/>
      <c r="SVK31" s="197"/>
      <c r="SVL31" s="197"/>
      <c r="SVM31" s="197"/>
      <c r="SVN31" s="197"/>
      <c r="SVO31" s="197"/>
      <c r="SVP31" s="197"/>
      <c r="SVQ31" s="197"/>
      <c r="SVR31" s="197"/>
      <c r="SVS31" s="197"/>
      <c r="SVT31" s="197"/>
      <c r="SVU31" s="197"/>
      <c r="SVV31" s="197"/>
      <c r="SVW31" s="197"/>
      <c r="SVX31" s="197"/>
      <c r="SVY31" s="197"/>
      <c r="SVZ31" s="197"/>
      <c r="SWA31" s="197"/>
      <c r="SWB31" s="197"/>
      <c r="SWC31" s="197"/>
      <c r="SWD31" s="197"/>
      <c r="SWE31" s="197"/>
      <c r="SWF31" s="197"/>
      <c r="SWG31" s="197"/>
      <c r="SWH31" s="197"/>
      <c r="SWI31" s="197"/>
      <c r="SWJ31" s="197"/>
      <c r="SWK31" s="197"/>
      <c r="SWL31" s="197"/>
      <c r="SWM31" s="197"/>
      <c r="SWN31" s="197"/>
      <c r="SWO31" s="197"/>
      <c r="SWP31" s="197"/>
      <c r="SWQ31" s="197"/>
      <c r="SWR31" s="197"/>
      <c r="SWS31" s="197"/>
      <c r="SWT31" s="197"/>
      <c r="SWU31" s="197"/>
      <c r="SWV31" s="197"/>
      <c r="SWW31" s="197"/>
      <c r="SWX31" s="197"/>
      <c r="SWY31" s="197"/>
      <c r="SWZ31" s="197"/>
      <c r="SXA31" s="197"/>
      <c r="SXB31" s="197"/>
      <c r="SXC31" s="197"/>
      <c r="SXD31" s="197"/>
      <c r="SXE31" s="197"/>
      <c r="SXF31" s="197"/>
      <c r="SXG31" s="197"/>
      <c r="SXH31" s="197"/>
      <c r="SXI31" s="197"/>
      <c r="SXJ31" s="197"/>
      <c r="SXK31" s="197"/>
      <c r="SXL31" s="197"/>
      <c r="SXM31" s="197"/>
      <c r="SXN31" s="197"/>
      <c r="SXO31" s="197"/>
      <c r="SXP31" s="197"/>
      <c r="SXQ31" s="197"/>
      <c r="SXR31" s="197"/>
      <c r="SXS31" s="197"/>
      <c r="SXT31" s="197"/>
      <c r="SXU31" s="197"/>
      <c r="SXV31" s="197"/>
      <c r="SXW31" s="197"/>
      <c r="SXX31" s="197"/>
      <c r="SXY31" s="197"/>
      <c r="SXZ31" s="197"/>
      <c r="SYA31" s="197"/>
      <c r="SYB31" s="197"/>
      <c r="SYC31" s="197"/>
      <c r="SYD31" s="197"/>
      <c r="SYE31" s="197"/>
      <c r="SYF31" s="197"/>
      <c r="SYG31" s="197"/>
      <c r="SYH31" s="197"/>
      <c r="SYI31" s="197"/>
      <c r="SYJ31" s="197"/>
      <c r="SYK31" s="197"/>
      <c r="SYL31" s="197"/>
      <c r="SYM31" s="197"/>
      <c r="SYN31" s="197"/>
      <c r="SYO31" s="197"/>
      <c r="SYP31" s="197"/>
      <c r="SYQ31" s="197"/>
      <c r="SYR31" s="197"/>
      <c r="SYS31" s="197"/>
      <c r="SYT31" s="197"/>
      <c r="SYU31" s="197"/>
      <c r="SYV31" s="197"/>
      <c r="SYW31" s="197"/>
      <c r="SYX31" s="197"/>
      <c r="SYY31" s="197"/>
      <c r="SYZ31" s="197"/>
      <c r="SZA31" s="197"/>
      <c r="SZB31" s="197"/>
      <c r="SZC31" s="197"/>
      <c r="SZD31" s="197"/>
      <c r="SZE31" s="197"/>
      <c r="SZF31" s="197"/>
      <c r="SZG31" s="197"/>
      <c r="SZH31" s="197"/>
      <c r="SZI31" s="197"/>
      <c r="SZJ31" s="197"/>
      <c r="SZK31" s="197"/>
      <c r="SZL31" s="197"/>
      <c r="SZM31" s="197"/>
      <c r="SZN31" s="197"/>
      <c r="SZO31" s="197"/>
      <c r="SZP31" s="197"/>
      <c r="SZQ31" s="197"/>
      <c r="SZR31" s="197"/>
      <c r="SZS31" s="197"/>
      <c r="SZT31" s="197"/>
      <c r="SZU31" s="197"/>
      <c r="SZV31" s="197"/>
      <c r="SZW31" s="197"/>
      <c r="SZX31" s="197"/>
      <c r="SZY31" s="197"/>
      <c r="SZZ31" s="197"/>
      <c r="TAA31" s="197"/>
      <c r="TAB31" s="197"/>
      <c r="TAC31" s="197"/>
      <c r="TAD31" s="197"/>
      <c r="TAE31" s="197"/>
      <c r="TAF31" s="197"/>
      <c r="TAG31" s="197"/>
      <c r="TAH31" s="197"/>
      <c r="TAI31" s="197"/>
      <c r="TAJ31" s="197"/>
      <c r="TAK31" s="197"/>
      <c r="TAL31" s="197"/>
      <c r="TAM31" s="197"/>
      <c r="TAN31" s="197"/>
      <c r="TAO31" s="197"/>
      <c r="TAP31" s="197"/>
      <c r="TAQ31" s="197"/>
      <c r="TAR31" s="197"/>
      <c r="TAS31" s="197"/>
      <c r="TAT31" s="197"/>
      <c r="TAU31" s="197"/>
      <c r="TAV31" s="197"/>
      <c r="TAW31" s="197"/>
      <c r="TAX31" s="197"/>
      <c r="TAY31" s="197"/>
      <c r="TAZ31" s="197"/>
      <c r="TBA31" s="197"/>
      <c r="TBB31" s="197"/>
      <c r="TBC31" s="197"/>
      <c r="TBD31" s="197"/>
      <c r="TBE31" s="197"/>
      <c r="TBF31" s="197"/>
      <c r="TBG31" s="197"/>
      <c r="TBH31" s="197"/>
      <c r="TBI31" s="197"/>
      <c r="TBJ31" s="197"/>
      <c r="TBK31" s="197"/>
      <c r="TBL31" s="197"/>
      <c r="TBM31" s="197"/>
      <c r="TBN31" s="197"/>
      <c r="TBO31" s="197"/>
      <c r="TBP31" s="197"/>
      <c r="TBQ31" s="197"/>
      <c r="TBR31" s="197"/>
      <c r="TBS31" s="197"/>
      <c r="TBT31" s="197"/>
      <c r="TBU31" s="197"/>
      <c r="TBV31" s="197"/>
      <c r="TBW31" s="197"/>
      <c r="TBX31" s="197"/>
      <c r="TBY31" s="197"/>
      <c r="TBZ31" s="197"/>
      <c r="TCA31" s="197"/>
      <c r="TCB31" s="197"/>
      <c r="TCC31" s="197"/>
      <c r="TCD31" s="197"/>
      <c r="TCE31" s="197"/>
      <c r="TCF31" s="197"/>
      <c r="TCG31" s="197"/>
      <c r="TCH31" s="197"/>
      <c r="TCI31" s="197"/>
      <c r="TCJ31" s="197"/>
      <c r="TCK31" s="197"/>
      <c r="TCL31" s="197"/>
      <c r="TCM31" s="197"/>
      <c r="TCN31" s="197"/>
      <c r="TCO31" s="197"/>
      <c r="TCP31" s="197"/>
      <c r="TCQ31" s="197"/>
      <c r="TCR31" s="197"/>
      <c r="TCS31" s="197"/>
      <c r="TCT31" s="197"/>
      <c r="TCU31" s="197"/>
      <c r="TCV31" s="197"/>
      <c r="TCW31" s="197"/>
      <c r="TCX31" s="197"/>
      <c r="TCY31" s="197"/>
      <c r="TCZ31" s="197"/>
      <c r="TDA31" s="197"/>
      <c r="TDB31" s="197"/>
      <c r="TDC31" s="197"/>
      <c r="TDD31" s="197"/>
      <c r="TDE31" s="197"/>
      <c r="TDF31" s="197"/>
      <c r="TDG31" s="197"/>
      <c r="TDH31" s="197"/>
      <c r="TDI31" s="197"/>
      <c r="TDJ31" s="197"/>
      <c r="TDK31" s="197"/>
      <c r="TDL31" s="197"/>
      <c r="TDM31" s="197"/>
      <c r="TDN31" s="197"/>
      <c r="TDO31" s="197"/>
      <c r="TDP31" s="197"/>
      <c r="TDQ31" s="197"/>
      <c r="TDR31" s="197"/>
      <c r="TDS31" s="197"/>
      <c r="TDT31" s="197"/>
      <c r="TDU31" s="197"/>
      <c r="TDV31" s="197"/>
      <c r="TDW31" s="197"/>
      <c r="TDX31" s="197"/>
      <c r="TDY31" s="197"/>
      <c r="TDZ31" s="197"/>
      <c r="TEA31" s="197"/>
      <c r="TEB31" s="197"/>
      <c r="TEC31" s="197"/>
      <c r="TED31" s="197"/>
      <c r="TEE31" s="197"/>
      <c r="TEF31" s="197"/>
      <c r="TEG31" s="197"/>
      <c r="TEH31" s="197"/>
      <c r="TEI31" s="197"/>
      <c r="TEJ31" s="197"/>
      <c r="TEK31" s="197"/>
      <c r="TEL31" s="197"/>
      <c r="TEM31" s="197"/>
      <c r="TEN31" s="197"/>
      <c r="TEO31" s="197"/>
      <c r="TEP31" s="197"/>
      <c r="TEQ31" s="197"/>
      <c r="TER31" s="197"/>
      <c r="TES31" s="197"/>
      <c r="TET31" s="197"/>
      <c r="TEU31" s="197"/>
      <c r="TEV31" s="197"/>
      <c r="TEW31" s="197"/>
      <c r="TEX31" s="197"/>
      <c r="TEY31" s="197"/>
      <c r="TEZ31" s="197"/>
      <c r="TFA31" s="197"/>
      <c r="TFB31" s="197"/>
      <c r="TFC31" s="197"/>
      <c r="TFD31" s="197"/>
      <c r="TFE31" s="197"/>
      <c r="TFF31" s="197"/>
      <c r="TFG31" s="197"/>
      <c r="TFH31" s="197"/>
      <c r="TFI31" s="197"/>
      <c r="TFJ31" s="197"/>
      <c r="TFK31" s="197"/>
      <c r="TFL31" s="197"/>
      <c r="TFM31" s="197"/>
      <c r="TFN31" s="197"/>
      <c r="TFO31" s="197"/>
      <c r="TFP31" s="197"/>
      <c r="TFQ31" s="197"/>
      <c r="TFR31" s="197"/>
      <c r="TFS31" s="197"/>
      <c r="TFT31" s="197"/>
      <c r="TFU31" s="197"/>
      <c r="TFV31" s="197"/>
      <c r="TFW31" s="197"/>
      <c r="TFX31" s="197"/>
      <c r="TFY31" s="197"/>
      <c r="TFZ31" s="197"/>
      <c r="TGA31" s="197"/>
      <c r="TGB31" s="197"/>
      <c r="TGC31" s="197"/>
      <c r="TGD31" s="197"/>
      <c r="TGE31" s="197"/>
      <c r="TGF31" s="197"/>
      <c r="TGG31" s="197"/>
      <c r="TGH31" s="197"/>
      <c r="TGI31" s="197"/>
      <c r="TGJ31" s="197"/>
      <c r="TGK31" s="197"/>
      <c r="TGL31" s="197"/>
      <c r="TGM31" s="197"/>
      <c r="TGN31" s="197"/>
      <c r="TGO31" s="197"/>
      <c r="TGP31" s="197"/>
      <c r="TGQ31" s="197"/>
      <c r="TGR31" s="197"/>
      <c r="TGS31" s="197"/>
      <c r="TGT31" s="197"/>
      <c r="TGU31" s="197"/>
      <c r="TGV31" s="197"/>
      <c r="TGW31" s="197"/>
      <c r="TGX31" s="197"/>
      <c r="TGY31" s="197"/>
      <c r="TGZ31" s="197"/>
      <c r="THA31" s="197"/>
      <c r="THB31" s="197"/>
      <c r="THC31" s="197"/>
      <c r="THD31" s="197"/>
      <c r="THE31" s="197"/>
      <c r="THF31" s="197"/>
      <c r="THG31" s="197"/>
      <c r="THH31" s="197"/>
      <c r="THI31" s="197"/>
      <c r="THJ31" s="197"/>
      <c r="THK31" s="197"/>
      <c r="THL31" s="197"/>
      <c r="THM31" s="197"/>
      <c r="THN31" s="197"/>
      <c r="THO31" s="197"/>
      <c r="THP31" s="197"/>
      <c r="THQ31" s="197"/>
      <c r="THR31" s="197"/>
      <c r="THS31" s="197"/>
      <c r="THT31" s="197"/>
      <c r="THU31" s="197"/>
      <c r="THV31" s="197"/>
      <c r="THW31" s="197"/>
      <c r="THX31" s="197"/>
      <c r="THY31" s="197"/>
      <c r="THZ31" s="197"/>
      <c r="TIA31" s="197"/>
      <c r="TIB31" s="197"/>
      <c r="TIC31" s="197"/>
      <c r="TID31" s="197"/>
      <c r="TIE31" s="197"/>
      <c r="TIF31" s="197"/>
      <c r="TIG31" s="197"/>
      <c r="TIH31" s="197"/>
      <c r="TII31" s="197"/>
      <c r="TIJ31" s="197"/>
      <c r="TIK31" s="197"/>
      <c r="TIL31" s="197"/>
      <c r="TIM31" s="197"/>
      <c r="TIN31" s="197"/>
      <c r="TIO31" s="197"/>
      <c r="TIP31" s="197"/>
      <c r="TIQ31" s="197"/>
      <c r="TIR31" s="197"/>
      <c r="TIS31" s="197"/>
      <c r="TIT31" s="197"/>
      <c r="TIU31" s="197"/>
      <c r="TIV31" s="197"/>
      <c r="TIW31" s="197"/>
      <c r="TIX31" s="197"/>
      <c r="TIY31" s="197"/>
      <c r="TIZ31" s="197"/>
      <c r="TJA31" s="197"/>
      <c r="TJB31" s="197"/>
      <c r="TJC31" s="197"/>
      <c r="TJD31" s="197"/>
      <c r="TJE31" s="197"/>
      <c r="TJF31" s="197"/>
      <c r="TJG31" s="197"/>
      <c r="TJH31" s="197"/>
      <c r="TJI31" s="197"/>
      <c r="TJJ31" s="197"/>
      <c r="TJK31" s="197"/>
      <c r="TJL31" s="197"/>
      <c r="TJM31" s="197"/>
      <c r="TJN31" s="197"/>
      <c r="TJO31" s="197"/>
      <c r="TJP31" s="197"/>
      <c r="TJQ31" s="197"/>
      <c r="TJR31" s="197"/>
      <c r="TJS31" s="197"/>
      <c r="TJT31" s="197"/>
      <c r="TJU31" s="197"/>
      <c r="TJV31" s="197"/>
      <c r="TJW31" s="197"/>
      <c r="TJX31" s="197"/>
      <c r="TJY31" s="197"/>
      <c r="TJZ31" s="197"/>
      <c r="TKA31" s="197"/>
      <c r="TKB31" s="197"/>
      <c r="TKC31" s="197"/>
      <c r="TKD31" s="197"/>
      <c r="TKE31" s="197"/>
      <c r="TKF31" s="197"/>
      <c r="TKG31" s="197"/>
      <c r="TKH31" s="197"/>
      <c r="TKI31" s="197"/>
      <c r="TKJ31" s="197"/>
      <c r="TKK31" s="197"/>
      <c r="TKL31" s="197"/>
      <c r="TKM31" s="197"/>
      <c r="TKN31" s="197"/>
      <c r="TKO31" s="197"/>
      <c r="TKP31" s="197"/>
      <c r="TKQ31" s="197"/>
      <c r="TKR31" s="197"/>
      <c r="TKS31" s="197"/>
      <c r="TKT31" s="197"/>
      <c r="TKU31" s="197"/>
      <c r="TKV31" s="197"/>
      <c r="TKW31" s="197"/>
      <c r="TKX31" s="197"/>
      <c r="TKY31" s="197"/>
      <c r="TKZ31" s="197"/>
      <c r="TLA31" s="197"/>
      <c r="TLB31" s="197"/>
      <c r="TLC31" s="197"/>
      <c r="TLD31" s="197"/>
      <c r="TLE31" s="197"/>
      <c r="TLF31" s="197"/>
      <c r="TLG31" s="197"/>
      <c r="TLH31" s="197"/>
      <c r="TLI31" s="197"/>
      <c r="TLJ31" s="197"/>
      <c r="TLK31" s="197"/>
      <c r="TLL31" s="197"/>
      <c r="TLM31" s="197"/>
      <c r="TLN31" s="197"/>
      <c r="TLO31" s="197"/>
      <c r="TLP31" s="197"/>
      <c r="TLQ31" s="197"/>
      <c r="TLR31" s="197"/>
      <c r="TLS31" s="197"/>
      <c r="TLT31" s="197"/>
      <c r="TLU31" s="197"/>
      <c r="TLV31" s="197"/>
      <c r="TLW31" s="197"/>
      <c r="TLX31" s="197"/>
      <c r="TLY31" s="197"/>
      <c r="TLZ31" s="197"/>
      <c r="TMA31" s="197"/>
      <c r="TMB31" s="197"/>
      <c r="TMC31" s="197"/>
      <c r="TMD31" s="197"/>
      <c r="TME31" s="197"/>
      <c r="TMF31" s="197"/>
      <c r="TMG31" s="197"/>
      <c r="TMH31" s="197"/>
      <c r="TMI31" s="197"/>
      <c r="TMJ31" s="197"/>
      <c r="TMK31" s="197"/>
      <c r="TML31" s="197"/>
      <c r="TMM31" s="197"/>
      <c r="TMN31" s="197"/>
      <c r="TMO31" s="197"/>
      <c r="TMP31" s="197"/>
      <c r="TMQ31" s="197"/>
      <c r="TMR31" s="197"/>
      <c r="TMS31" s="197"/>
      <c r="TMT31" s="197"/>
      <c r="TMU31" s="197"/>
      <c r="TMV31" s="197"/>
      <c r="TMW31" s="197"/>
      <c r="TMX31" s="197"/>
      <c r="TMY31" s="197"/>
      <c r="TMZ31" s="197"/>
      <c r="TNA31" s="197"/>
      <c r="TNB31" s="197"/>
      <c r="TNC31" s="197"/>
      <c r="TND31" s="197"/>
      <c r="TNE31" s="197"/>
      <c r="TNF31" s="197"/>
      <c r="TNG31" s="197"/>
      <c r="TNH31" s="197"/>
      <c r="TNI31" s="197"/>
      <c r="TNJ31" s="197"/>
      <c r="TNK31" s="197"/>
      <c r="TNL31" s="197"/>
      <c r="TNM31" s="197"/>
      <c r="TNN31" s="197"/>
      <c r="TNO31" s="197"/>
      <c r="TNP31" s="197"/>
      <c r="TNQ31" s="197"/>
      <c r="TNR31" s="197"/>
      <c r="TNS31" s="197"/>
      <c r="TNT31" s="197"/>
      <c r="TNU31" s="197"/>
      <c r="TNV31" s="197"/>
      <c r="TNW31" s="197"/>
      <c r="TNX31" s="197"/>
      <c r="TNY31" s="197"/>
      <c r="TNZ31" s="197"/>
      <c r="TOA31" s="197"/>
      <c r="TOB31" s="197"/>
      <c r="TOC31" s="197"/>
      <c r="TOD31" s="197"/>
      <c r="TOE31" s="197"/>
      <c r="TOF31" s="197"/>
      <c r="TOG31" s="197"/>
      <c r="TOH31" s="197"/>
      <c r="TOI31" s="197"/>
      <c r="TOJ31" s="197"/>
      <c r="TOK31" s="197"/>
      <c r="TOL31" s="197"/>
      <c r="TOM31" s="197"/>
      <c r="TON31" s="197"/>
      <c r="TOO31" s="197"/>
      <c r="TOP31" s="197"/>
      <c r="TOQ31" s="197"/>
      <c r="TOR31" s="197"/>
      <c r="TOS31" s="197"/>
      <c r="TOT31" s="197"/>
      <c r="TOU31" s="197"/>
      <c r="TOV31" s="197"/>
      <c r="TOW31" s="197"/>
      <c r="TOX31" s="197"/>
      <c r="TOY31" s="197"/>
      <c r="TOZ31" s="197"/>
      <c r="TPA31" s="197"/>
      <c r="TPB31" s="197"/>
      <c r="TPC31" s="197"/>
      <c r="TPD31" s="197"/>
      <c r="TPE31" s="197"/>
      <c r="TPF31" s="197"/>
      <c r="TPG31" s="197"/>
      <c r="TPH31" s="197"/>
      <c r="TPI31" s="197"/>
      <c r="TPJ31" s="197"/>
      <c r="TPK31" s="197"/>
      <c r="TPL31" s="197"/>
      <c r="TPM31" s="197"/>
      <c r="TPN31" s="197"/>
      <c r="TPO31" s="197"/>
      <c r="TPP31" s="197"/>
      <c r="TPQ31" s="197"/>
      <c r="TPR31" s="197"/>
      <c r="TPS31" s="197"/>
      <c r="TPT31" s="197"/>
      <c r="TPU31" s="197"/>
      <c r="TPV31" s="197"/>
      <c r="TPW31" s="197"/>
      <c r="TPX31" s="197"/>
      <c r="TPY31" s="197"/>
      <c r="TPZ31" s="197"/>
      <c r="TQA31" s="197"/>
      <c r="TQB31" s="197"/>
      <c r="TQC31" s="197"/>
      <c r="TQD31" s="197"/>
      <c r="TQE31" s="197"/>
      <c r="TQF31" s="197"/>
      <c r="TQG31" s="197"/>
      <c r="TQH31" s="197"/>
      <c r="TQI31" s="197"/>
      <c r="TQJ31" s="197"/>
      <c r="TQK31" s="197"/>
      <c r="TQL31" s="197"/>
      <c r="TQM31" s="197"/>
      <c r="TQN31" s="197"/>
      <c r="TQO31" s="197"/>
      <c r="TQP31" s="197"/>
      <c r="TQQ31" s="197"/>
      <c r="TQR31" s="197"/>
      <c r="TQS31" s="197"/>
      <c r="TQT31" s="197"/>
      <c r="TQU31" s="197"/>
      <c r="TQV31" s="197"/>
      <c r="TQW31" s="197"/>
      <c r="TQX31" s="197"/>
      <c r="TQY31" s="197"/>
      <c r="TQZ31" s="197"/>
      <c r="TRA31" s="197"/>
      <c r="TRB31" s="197"/>
      <c r="TRC31" s="197"/>
      <c r="TRD31" s="197"/>
      <c r="TRE31" s="197"/>
      <c r="TRF31" s="197"/>
      <c r="TRG31" s="197"/>
      <c r="TRH31" s="197"/>
      <c r="TRI31" s="197"/>
      <c r="TRJ31" s="197"/>
      <c r="TRK31" s="197"/>
      <c r="TRL31" s="197"/>
      <c r="TRM31" s="197"/>
      <c r="TRN31" s="197"/>
      <c r="TRO31" s="197"/>
      <c r="TRP31" s="197"/>
      <c r="TRQ31" s="197"/>
      <c r="TRR31" s="197"/>
      <c r="TRS31" s="197"/>
      <c r="TRT31" s="197"/>
      <c r="TRU31" s="197"/>
      <c r="TRV31" s="197"/>
      <c r="TRW31" s="197"/>
      <c r="TRX31" s="197"/>
      <c r="TRY31" s="197"/>
      <c r="TRZ31" s="197"/>
      <c r="TSA31" s="197"/>
      <c r="TSB31" s="197"/>
      <c r="TSC31" s="197"/>
      <c r="TSD31" s="197"/>
      <c r="TSE31" s="197"/>
      <c r="TSF31" s="197"/>
      <c r="TSG31" s="197"/>
      <c r="TSH31" s="197"/>
      <c r="TSI31" s="197"/>
      <c r="TSJ31" s="197"/>
      <c r="TSK31" s="197"/>
      <c r="TSL31" s="197"/>
      <c r="TSM31" s="197"/>
      <c r="TSN31" s="197"/>
      <c r="TSO31" s="197"/>
      <c r="TSP31" s="197"/>
      <c r="TSQ31" s="197"/>
      <c r="TSR31" s="197"/>
      <c r="TSS31" s="197"/>
      <c r="TST31" s="197"/>
      <c r="TSU31" s="197"/>
      <c r="TSV31" s="197"/>
      <c r="TSW31" s="197"/>
      <c r="TSX31" s="197"/>
      <c r="TSY31" s="197"/>
      <c r="TSZ31" s="197"/>
      <c r="TTA31" s="197"/>
      <c r="TTB31" s="197"/>
      <c r="TTC31" s="197"/>
      <c r="TTD31" s="197"/>
      <c r="TTE31" s="197"/>
      <c r="TTF31" s="197"/>
      <c r="TTG31" s="197"/>
      <c r="TTH31" s="197"/>
      <c r="TTI31" s="197"/>
      <c r="TTJ31" s="197"/>
      <c r="TTK31" s="197"/>
      <c r="TTL31" s="197"/>
      <c r="TTM31" s="197"/>
      <c r="TTN31" s="197"/>
      <c r="TTO31" s="197"/>
      <c r="TTP31" s="197"/>
      <c r="TTQ31" s="197"/>
      <c r="TTR31" s="197"/>
      <c r="TTS31" s="197"/>
      <c r="TTT31" s="197"/>
      <c r="TTU31" s="197"/>
      <c r="TTV31" s="197"/>
      <c r="TTW31" s="197"/>
      <c r="TTX31" s="197"/>
      <c r="TTY31" s="197"/>
      <c r="TTZ31" s="197"/>
      <c r="TUA31" s="197"/>
      <c r="TUB31" s="197"/>
      <c r="TUC31" s="197"/>
      <c r="TUD31" s="197"/>
      <c r="TUE31" s="197"/>
      <c r="TUF31" s="197"/>
      <c r="TUG31" s="197"/>
      <c r="TUH31" s="197"/>
      <c r="TUI31" s="197"/>
      <c r="TUJ31" s="197"/>
      <c r="TUK31" s="197"/>
      <c r="TUL31" s="197"/>
      <c r="TUM31" s="197"/>
      <c r="TUN31" s="197"/>
      <c r="TUO31" s="197"/>
      <c r="TUP31" s="197"/>
      <c r="TUQ31" s="197"/>
      <c r="TUR31" s="197"/>
      <c r="TUS31" s="197"/>
      <c r="TUT31" s="197"/>
      <c r="TUU31" s="197"/>
      <c r="TUV31" s="197"/>
      <c r="TUW31" s="197"/>
      <c r="TUX31" s="197"/>
      <c r="TUY31" s="197"/>
      <c r="TUZ31" s="197"/>
      <c r="TVA31" s="197"/>
      <c r="TVB31" s="197"/>
      <c r="TVC31" s="197"/>
      <c r="TVD31" s="197"/>
      <c r="TVE31" s="197"/>
      <c r="TVF31" s="197"/>
      <c r="TVG31" s="197"/>
      <c r="TVH31" s="197"/>
      <c r="TVI31" s="197"/>
      <c r="TVJ31" s="197"/>
      <c r="TVK31" s="197"/>
      <c r="TVL31" s="197"/>
      <c r="TVM31" s="197"/>
      <c r="TVN31" s="197"/>
      <c r="TVO31" s="197"/>
      <c r="TVP31" s="197"/>
      <c r="TVQ31" s="197"/>
      <c r="TVR31" s="197"/>
      <c r="TVS31" s="197"/>
      <c r="TVT31" s="197"/>
      <c r="TVU31" s="197"/>
      <c r="TVV31" s="197"/>
      <c r="TVW31" s="197"/>
      <c r="TVX31" s="197"/>
      <c r="TVY31" s="197"/>
      <c r="TVZ31" s="197"/>
      <c r="TWA31" s="197"/>
      <c r="TWB31" s="197"/>
      <c r="TWC31" s="197"/>
      <c r="TWD31" s="197"/>
      <c r="TWE31" s="197"/>
      <c r="TWF31" s="197"/>
      <c r="TWG31" s="197"/>
      <c r="TWH31" s="197"/>
      <c r="TWI31" s="197"/>
      <c r="TWJ31" s="197"/>
      <c r="TWK31" s="197"/>
      <c r="TWL31" s="197"/>
      <c r="TWM31" s="197"/>
      <c r="TWN31" s="197"/>
      <c r="TWO31" s="197"/>
      <c r="TWP31" s="197"/>
      <c r="TWQ31" s="197"/>
      <c r="TWR31" s="197"/>
      <c r="TWS31" s="197"/>
      <c r="TWT31" s="197"/>
      <c r="TWU31" s="197"/>
      <c r="TWV31" s="197"/>
      <c r="TWW31" s="197"/>
      <c r="TWX31" s="197"/>
      <c r="TWY31" s="197"/>
      <c r="TWZ31" s="197"/>
      <c r="TXA31" s="197"/>
      <c r="TXB31" s="197"/>
      <c r="TXC31" s="197"/>
      <c r="TXD31" s="197"/>
      <c r="TXE31" s="197"/>
      <c r="TXF31" s="197"/>
      <c r="TXG31" s="197"/>
      <c r="TXH31" s="197"/>
      <c r="TXI31" s="197"/>
      <c r="TXJ31" s="197"/>
      <c r="TXK31" s="197"/>
      <c r="TXL31" s="197"/>
      <c r="TXM31" s="197"/>
      <c r="TXN31" s="197"/>
      <c r="TXO31" s="197"/>
      <c r="TXP31" s="197"/>
      <c r="TXQ31" s="197"/>
      <c r="TXR31" s="197"/>
      <c r="TXS31" s="197"/>
      <c r="TXT31" s="197"/>
      <c r="TXU31" s="197"/>
      <c r="TXV31" s="197"/>
      <c r="TXW31" s="197"/>
      <c r="TXX31" s="197"/>
      <c r="TXY31" s="197"/>
      <c r="TXZ31" s="197"/>
      <c r="TYA31" s="197"/>
      <c r="TYB31" s="197"/>
      <c r="TYC31" s="197"/>
      <c r="TYD31" s="197"/>
      <c r="TYE31" s="197"/>
      <c r="TYF31" s="197"/>
      <c r="TYG31" s="197"/>
      <c r="TYH31" s="197"/>
      <c r="TYI31" s="197"/>
      <c r="TYJ31" s="197"/>
      <c r="TYK31" s="197"/>
      <c r="TYL31" s="197"/>
      <c r="TYM31" s="197"/>
      <c r="TYN31" s="197"/>
      <c r="TYO31" s="197"/>
      <c r="TYP31" s="197"/>
      <c r="TYQ31" s="197"/>
      <c r="TYR31" s="197"/>
      <c r="TYS31" s="197"/>
      <c r="TYT31" s="197"/>
      <c r="TYU31" s="197"/>
      <c r="TYV31" s="197"/>
      <c r="TYW31" s="197"/>
      <c r="TYX31" s="197"/>
      <c r="TYY31" s="197"/>
      <c r="TYZ31" s="197"/>
      <c r="TZA31" s="197"/>
      <c r="TZB31" s="197"/>
      <c r="TZC31" s="197"/>
      <c r="TZD31" s="197"/>
      <c r="TZE31" s="197"/>
      <c r="TZF31" s="197"/>
      <c r="TZG31" s="197"/>
      <c r="TZH31" s="197"/>
      <c r="TZI31" s="197"/>
      <c r="TZJ31" s="197"/>
      <c r="TZK31" s="197"/>
      <c r="TZL31" s="197"/>
      <c r="TZM31" s="197"/>
      <c r="TZN31" s="197"/>
      <c r="TZO31" s="197"/>
      <c r="TZP31" s="197"/>
      <c r="TZQ31" s="197"/>
      <c r="TZR31" s="197"/>
      <c r="TZS31" s="197"/>
      <c r="TZT31" s="197"/>
      <c r="TZU31" s="197"/>
      <c r="TZV31" s="197"/>
      <c r="TZW31" s="197"/>
      <c r="TZX31" s="197"/>
      <c r="TZY31" s="197"/>
      <c r="TZZ31" s="197"/>
      <c r="UAA31" s="197"/>
      <c r="UAB31" s="197"/>
      <c r="UAC31" s="197"/>
      <c r="UAD31" s="197"/>
      <c r="UAE31" s="197"/>
      <c r="UAF31" s="197"/>
      <c r="UAG31" s="197"/>
      <c r="UAH31" s="197"/>
      <c r="UAI31" s="197"/>
      <c r="UAJ31" s="197"/>
      <c r="UAK31" s="197"/>
      <c r="UAL31" s="197"/>
      <c r="UAM31" s="197"/>
      <c r="UAN31" s="197"/>
      <c r="UAO31" s="197"/>
      <c r="UAP31" s="197"/>
      <c r="UAQ31" s="197"/>
      <c r="UAR31" s="197"/>
      <c r="UAS31" s="197"/>
      <c r="UAT31" s="197"/>
      <c r="UAU31" s="197"/>
      <c r="UAV31" s="197"/>
      <c r="UAW31" s="197"/>
      <c r="UAX31" s="197"/>
      <c r="UAY31" s="197"/>
      <c r="UAZ31" s="197"/>
      <c r="UBA31" s="197"/>
      <c r="UBB31" s="197"/>
      <c r="UBC31" s="197"/>
      <c r="UBD31" s="197"/>
      <c r="UBE31" s="197"/>
      <c r="UBF31" s="197"/>
      <c r="UBG31" s="197"/>
      <c r="UBH31" s="197"/>
      <c r="UBI31" s="197"/>
      <c r="UBJ31" s="197"/>
      <c r="UBK31" s="197"/>
      <c r="UBL31" s="197"/>
      <c r="UBM31" s="197"/>
      <c r="UBN31" s="197"/>
      <c r="UBO31" s="197"/>
      <c r="UBP31" s="197"/>
      <c r="UBQ31" s="197"/>
      <c r="UBR31" s="197"/>
      <c r="UBS31" s="197"/>
      <c r="UBT31" s="197"/>
      <c r="UBU31" s="197"/>
      <c r="UBV31" s="197"/>
      <c r="UBW31" s="197"/>
      <c r="UBX31" s="197"/>
      <c r="UBY31" s="197"/>
      <c r="UBZ31" s="197"/>
      <c r="UCA31" s="197"/>
      <c r="UCB31" s="197"/>
      <c r="UCC31" s="197"/>
      <c r="UCD31" s="197"/>
      <c r="UCE31" s="197"/>
      <c r="UCF31" s="197"/>
      <c r="UCG31" s="197"/>
      <c r="UCH31" s="197"/>
      <c r="UCI31" s="197"/>
      <c r="UCJ31" s="197"/>
      <c r="UCK31" s="197"/>
      <c r="UCL31" s="197"/>
      <c r="UCM31" s="197"/>
      <c r="UCN31" s="197"/>
      <c r="UCO31" s="197"/>
      <c r="UCP31" s="197"/>
      <c r="UCQ31" s="197"/>
      <c r="UCR31" s="197"/>
      <c r="UCS31" s="197"/>
      <c r="UCT31" s="197"/>
      <c r="UCU31" s="197"/>
      <c r="UCV31" s="197"/>
      <c r="UCW31" s="197"/>
      <c r="UCX31" s="197"/>
      <c r="UCY31" s="197"/>
      <c r="UCZ31" s="197"/>
      <c r="UDA31" s="197"/>
      <c r="UDB31" s="197"/>
      <c r="UDC31" s="197"/>
      <c r="UDD31" s="197"/>
      <c r="UDE31" s="197"/>
      <c r="UDF31" s="197"/>
      <c r="UDG31" s="197"/>
      <c r="UDH31" s="197"/>
      <c r="UDI31" s="197"/>
      <c r="UDJ31" s="197"/>
      <c r="UDK31" s="197"/>
      <c r="UDL31" s="197"/>
      <c r="UDM31" s="197"/>
      <c r="UDN31" s="197"/>
      <c r="UDO31" s="197"/>
      <c r="UDP31" s="197"/>
      <c r="UDQ31" s="197"/>
      <c r="UDR31" s="197"/>
      <c r="UDS31" s="197"/>
      <c r="UDT31" s="197"/>
      <c r="UDU31" s="197"/>
      <c r="UDV31" s="197"/>
      <c r="UDW31" s="197"/>
      <c r="UDX31" s="197"/>
      <c r="UDY31" s="197"/>
      <c r="UDZ31" s="197"/>
      <c r="UEA31" s="197"/>
      <c r="UEB31" s="197"/>
      <c r="UEC31" s="197"/>
      <c r="UED31" s="197"/>
      <c r="UEE31" s="197"/>
      <c r="UEF31" s="197"/>
      <c r="UEG31" s="197"/>
      <c r="UEH31" s="197"/>
      <c r="UEI31" s="197"/>
      <c r="UEJ31" s="197"/>
      <c r="UEK31" s="197"/>
      <c r="UEL31" s="197"/>
      <c r="UEM31" s="197"/>
      <c r="UEN31" s="197"/>
      <c r="UEO31" s="197"/>
      <c r="UEP31" s="197"/>
      <c r="UEQ31" s="197"/>
      <c r="UER31" s="197"/>
      <c r="UES31" s="197"/>
      <c r="UET31" s="197"/>
      <c r="UEU31" s="197"/>
      <c r="UEV31" s="197"/>
      <c r="UEW31" s="197"/>
      <c r="UEX31" s="197"/>
      <c r="UEY31" s="197"/>
      <c r="UEZ31" s="197"/>
      <c r="UFA31" s="197"/>
      <c r="UFB31" s="197"/>
      <c r="UFC31" s="197"/>
      <c r="UFD31" s="197"/>
      <c r="UFE31" s="197"/>
      <c r="UFF31" s="197"/>
      <c r="UFG31" s="197"/>
      <c r="UFH31" s="197"/>
      <c r="UFI31" s="197"/>
      <c r="UFJ31" s="197"/>
      <c r="UFK31" s="197"/>
      <c r="UFL31" s="197"/>
      <c r="UFM31" s="197"/>
      <c r="UFN31" s="197"/>
      <c r="UFO31" s="197"/>
      <c r="UFP31" s="197"/>
      <c r="UFQ31" s="197"/>
      <c r="UFR31" s="197"/>
      <c r="UFS31" s="197"/>
      <c r="UFT31" s="197"/>
      <c r="UFU31" s="197"/>
      <c r="UFV31" s="197"/>
      <c r="UFW31" s="197"/>
      <c r="UFX31" s="197"/>
      <c r="UFY31" s="197"/>
      <c r="UFZ31" s="197"/>
      <c r="UGA31" s="197"/>
      <c r="UGB31" s="197"/>
      <c r="UGC31" s="197"/>
      <c r="UGD31" s="197"/>
      <c r="UGE31" s="197"/>
      <c r="UGF31" s="197"/>
      <c r="UGG31" s="197"/>
      <c r="UGH31" s="197"/>
      <c r="UGI31" s="197"/>
      <c r="UGJ31" s="197"/>
      <c r="UGK31" s="197"/>
      <c r="UGL31" s="197"/>
      <c r="UGM31" s="197"/>
      <c r="UGN31" s="197"/>
      <c r="UGO31" s="197"/>
      <c r="UGP31" s="197"/>
      <c r="UGQ31" s="197"/>
      <c r="UGR31" s="197"/>
      <c r="UGS31" s="197"/>
      <c r="UGT31" s="197"/>
      <c r="UGU31" s="197"/>
      <c r="UGV31" s="197"/>
      <c r="UGW31" s="197"/>
      <c r="UGX31" s="197"/>
      <c r="UGY31" s="197"/>
      <c r="UGZ31" s="197"/>
      <c r="UHA31" s="197"/>
      <c r="UHB31" s="197"/>
      <c r="UHC31" s="197"/>
      <c r="UHD31" s="197"/>
      <c r="UHE31" s="197"/>
      <c r="UHF31" s="197"/>
      <c r="UHG31" s="197"/>
      <c r="UHH31" s="197"/>
      <c r="UHI31" s="197"/>
      <c r="UHJ31" s="197"/>
      <c r="UHK31" s="197"/>
      <c r="UHL31" s="197"/>
      <c r="UHM31" s="197"/>
      <c r="UHN31" s="197"/>
      <c r="UHO31" s="197"/>
      <c r="UHP31" s="197"/>
      <c r="UHQ31" s="197"/>
      <c r="UHR31" s="197"/>
      <c r="UHS31" s="197"/>
      <c r="UHT31" s="197"/>
      <c r="UHU31" s="197"/>
      <c r="UHV31" s="197"/>
      <c r="UHW31" s="197"/>
      <c r="UHX31" s="197"/>
      <c r="UHY31" s="197"/>
      <c r="UHZ31" s="197"/>
      <c r="UIA31" s="197"/>
      <c r="UIB31" s="197"/>
      <c r="UIC31" s="197"/>
      <c r="UID31" s="197"/>
      <c r="UIE31" s="197"/>
      <c r="UIF31" s="197"/>
      <c r="UIG31" s="197"/>
      <c r="UIH31" s="197"/>
      <c r="UII31" s="197"/>
      <c r="UIJ31" s="197"/>
      <c r="UIK31" s="197"/>
      <c r="UIL31" s="197"/>
      <c r="UIM31" s="197"/>
      <c r="UIN31" s="197"/>
      <c r="UIO31" s="197"/>
      <c r="UIP31" s="197"/>
      <c r="UIQ31" s="197"/>
      <c r="UIR31" s="197"/>
      <c r="UIS31" s="197"/>
      <c r="UIT31" s="197"/>
      <c r="UIU31" s="197"/>
      <c r="UIV31" s="197"/>
      <c r="UIW31" s="197"/>
      <c r="UIX31" s="197"/>
      <c r="UIY31" s="197"/>
      <c r="UIZ31" s="197"/>
      <c r="UJA31" s="197"/>
      <c r="UJB31" s="197"/>
      <c r="UJC31" s="197"/>
      <c r="UJD31" s="197"/>
      <c r="UJE31" s="197"/>
      <c r="UJF31" s="197"/>
      <c r="UJG31" s="197"/>
      <c r="UJH31" s="197"/>
      <c r="UJI31" s="197"/>
      <c r="UJJ31" s="197"/>
      <c r="UJK31" s="197"/>
      <c r="UJL31" s="197"/>
      <c r="UJM31" s="197"/>
      <c r="UJN31" s="197"/>
      <c r="UJO31" s="197"/>
      <c r="UJP31" s="197"/>
      <c r="UJQ31" s="197"/>
      <c r="UJR31" s="197"/>
      <c r="UJS31" s="197"/>
      <c r="UJT31" s="197"/>
      <c r="UJU31" s="197"/>
      <c r="UJV31" s="197"/>
      <c r="UJW31" s="197"/>
      <c r="UJX31" s="197"/>
      <c r="UJY31" s="197"/>
      <c r="UJZ31" s="197"/>
      <c r="UKA31" s="197"/>
      <c r="UKB31" s="197"/>
      <c r="UKC31" s="197"/>
      <c r="UKD31" s="197"/>
      <c r="UKE31" s="197"/>
      <c r="UKF31" s="197"/>
      <c r="UKG31" s="197"/>
      <c r="UKH31" s="197"/>
      <c r="UKI31" s="197"/>
      <c r="UKJ31" s="197"/>
      <c r="UKK31" s="197"/>
      <c r="UKL31" s="197"/>
      <c r="UKM31" s="197"/>
      <c r="UKN31" s="197"/>
      <c r="UKO31" s="197"/>
      <c r="UKP31" s="197"/>
      <c r="UKQ31" s="197"/>
      <c r="UKR31" s="197"/>
      <c r="UKS31" s="197"/>
      <c r="UKT31" s="197"/>
      <c r="UKU31" s="197"/>
      <c r="UKV31" s="197"/>
      <c r="UKW31" s="197"/>
      <c r="UKX31" s="197"/>
      <c r="UKY31" s="197"/>
      <c r="UKZ31" s="197"/>
      <c r="ULA31" s="197"/>
      <c r="ULB31" s="197"/>
      <c r="ULC31" s="197"/>
      <c r="ULD31" s="197"/>
      <c r="ULE31" s="197"/>
      <c r="ULF31" s="197"/>
      <c r="ULG31" s="197"/>
      <c r="ULH31" s="197"/>
      <c r="ULI31" s="197"/>
      <c r="ULJ31" s="197"/>
      <c r="ULK31" s="197"/>
      <c r="ULL31" s="197"/>
      <c r="ULM31" s="197"/>
      <c r="ULN31" s="197"/>
      <c r="ULO31" s="197"/>
      <c r="ULP31" s="197"/>
      <c r="ULQ31" s="197"/>
      <c r="ULR31" s="197"/>
      <c r="ULS31" s="197"/>
      <c r="ULT31" s="197"/>
      <c r="ULU31" s="197"/>
      <c r="ULV31" s="197"/>
      <c r="ULW31" s="197"/>
      <c r="ULX31" s="197"/>
      <c r="ULY31" s="197"/>
      <c r="ULZ31" s="197"/>
      <c r="UMA31" s="197"/>
      <c r="UMB31" s="197"/>
      <c r="UMC31" s="197"/>
      <c r="UMD31" s="197"/>
      <c r="UME31" s="197"/>
      <c r="UMF31" s="197"/>
      <c r="UMG31" s="197"/>
      <c r="UMH31" s="197"/>
      <c r="UMI31" s="197"/>
      <c r="UMJ31" s="197"/>
      <c r="UMK31" s="197"/>
      <c r="UML31" s="197"/>
      <c r="UMM31" s="197"/>
      <c r="UMN31" s="197"/>
      <c r="UMO31" s="197"/>
      <c r="UMP31" s="197"/>
      <c r="UMQ31" s="197"/>
      <c r="UMR31" s="197"/>
      <c r="UMS31" s="197"/>
      <c r="UMT31" s="197"/>
      <c r="UMU31" s="197"/>
      <c r="UMV31" s="197"/>
      <c r="UMW31" s="197"/>
      <c r="UMX31" s="197"/>
      <c r="UMY31" s="197"/>
      <c r="UMZ31" s="197"/>
      <c r="UNA31" s="197"/>
      <c r="UNB31" s="197"/>
      <c r="UNC31" s="197"/>
      <c r="UND31" s="197"/>
      <c r="UNE31" s="197"/>
      <c r="UNF31" s="197"/>
      <c r="UNG31" s="197"/>
      <c r="UNH31" s="197"/>
      <c r="UNI31" s="197"/>
      <c r="UNJ31" s="197"/>
      <c r="UNK31" s="197"/>
      <c r="UNL31" s="197"/>
      <c r="UNM31" s="197"/>
      <c r="UNN31" s="197"/>
      <c r="UNO31" s="197"/>
      <c r="UNP31" s="197"/>
      <c r="UNQ31" s="197"/>
      <c r="UNR31" s="197"/>
      <c r="UNS31" s="197"/>
      <c r="UNT31" s="197"/>
      <c r="UNU31" s="197"/>
      <c r="UNV31" s="197"/>
      <c r="UNW31" s="197"/>
      <c r="UNX31" s="197"/>
      <c r="UNY31" s="197"/>
      <c r="UNZ31" s="197"/>
      <c r="UOA31" s="197"/>
      <c r="UOB31" s="197"/>
      <c r="UOC31" s="197"/>
      <c r="UOD31" s="197"/>
      <c r="UOE31" s="197"/>
      <c r="UOF31" s="197"/>
      <c r="UOG31" s="197"/>
      <c r="UOH31" s="197"/>
      <c r="UOI31" s="197"/>
      <c r="UOJ31" s="197"/>
      <c r="UOK31" s="197"/>
      <c r="UOL31" s="197"/>
      <c r="UOM31" s="197"/>
      <c r="UON31" s="197"/>
      <c r="UOO31" s="197"/>
      <c r="UOP31" s="197"/>
      <c r="UOQ31" s="197"/>
      <c r="UOR31" s="197"/>
      <c r="UOS31" s="197"/>
      <c r="UOT31" s="197"/>
      <c r="UOU31" s="197"/>
      <c r="UOV31" s="197"/>
      <c r="UOW31" s="197"/>
      <c r="UOX31" s="197"/>
      <c r="UOY31" s="197"/>
      <c r="UOZ31" s="197"/>
      <c r="UPA31" s="197"/>
      <c r="UPB31" s="197"/>
      <c r="UPC31" s="197"/>
      <c r="UPD31" s="197"/>
      <c r="UPE31" s="197"/>
      <c r="UPF31" s="197"/>
      <c r="UPG31" s="197"/>
      <c r="UPH31" s="197"/>
      <c r="UPI31" s="197"/>
      <c r="UPJ31" s="197"/>
      <c r="UPK31" s="197"/>
      <c r="UPL31" s="197"/>
      <c r="UPM31" s="197"/>
      <c r="UPN31" s="197"/>
      <c r="UPO31" s="197"/>
      <c r="UPP31" s="197"/>
      <c r="UPQ31" s="197"/>
      <c r="UPR31" s="197"/>
      <c r="UPS31" s="197"/>
      <c r="UPT31" s="197"/>
      <c r="UPU31" s="197"/>
      <c r="UPV31" s="197"/>
      <c r="UPW31" s="197"/>
      <c r="UPX31" s="197"/>
      <c r="UPY31" s="197"/>
      <c r="UPZ31" s="197"/>
      <c r="UQA31" s="197"/>
      <c r="UQB31" s="197"/>
      <c r="UQC31" s="197"/>
      <c r="UQD31" s="197"/>
      <c r="UQE31" s="197"/>
      <c r="UQF31" s="197"/>
      <c r="UQG31" s="197"/>
      <c r="UQH31" s="197"/>
      <c r="UQI31" s="197"/>
      <c r="UQJ31" s="197"/>
      <c r="UQK31" s="197"/>
      <c r="UQL31" s="197"/>
      <c r="UQM31" s="197"/>
      <c r="UQN31" s="197"/>
      <c r="UQO31" s="197"/>
      <c r="UQP31" s="197"/>
      <c r="UQQ31" s="197"/>
      <c r="UQR31" s="197"/>
      <c r="UQS31" s="197"/>
      <c r="UQT31" s="197"/>
      <c r="UQU31" s="197"/>
      <c r="UQV31" s="197"/>
      <c r="UQW31" s="197"/>
      <c r="UQX31" s="197"/>
      <c r="UQY31" s="197"/>
      <c r="UQZ31" s="197"/>
      <c r="URA31" s="197"/>
      <c r="URB31" s="197"/>
      <c r="URC31" s="197"/>
      <c r="URD31" s="197"/>
      <c r="URE31" s="197"/>
      <c r="URF31" s="197"/>
      <c r="URG31" s="197"/>
      <c r="URH31" s="197"/>
      <c r="URI31" s="197"/>
      <c r="URJ31" s="197"/>
      <c r="URK31" s="197"/>
      <c r="URL31" s="197"/>
      <c r="URM31" s="197"/>
      <c r="URN31" s="197"/>
      <c r="URO31" s="197"/>
      <c r="URP31" s="197"/>
      <c r="URQ31" s="197"/>
      <c r="URR31" s="197"/>
      <c r="URS31" s="197"/>
      <c r="URT31" s="197"/>
      <c r="URU31" s="197"/>
      <c r="URV31" s="197"/>
      <c r="URW31" s="197"/>
      <c r="URX31" s="197"/>
      <c r="URY31" s="197"/>
      <c r="URZ31" s="197"/>
      <c r="USA31" s="197"/>
      <c r="USB31" s="197"/>
      <c r="USC31" s="197"/>
      <c r="USD31" s="197"/>
      <c r="USE31" s="197"/>
      <c r="USF31" s="197"/>
      <c r="USG31" s="197"/>
      <c r="USH31" s="197"/>
      <c r="USI31" s="197"/>
      <c r="USJ31" s="197"/>
      <c r="USK31" s="197"/>
      <c r="USL31" s="197"/>
      <c r="USM31" s="197"/>
      <c r="USN31" s="197"/>
      <c r="USO31" s="197"/>
      <c r="USP31" s="197"/>
      <c r="USQ31" s="197"/>
      <c r="USR31" s="197"/>
      <c r="USS31" s="197"/>
      <c r="UST31" s="197"/>
      <c r="USU31" s="197"/>
      <c r="USV31" s="197"/>
      <c r="USW31" s="197"/>
      <c r="USX31" s="197"/>
      <c r="USY31" s="197"/>
      <c r="USZ31" s="197"/>
      <c r="UTA31" s="197"/>
      <c r="UTB31" s="197"/>
      <c r="UTC31" s="197"/>
      <c r="UTD31" s="197"/>
      <c r="UTE31" s="197"/>
      <c r="UTF31" s="197"/>
      <c r="UTG31" s="197"/>
      <c r="UTH31" s="197"/>
      <c r="UTI31" s="197"/>
      <c r="UTJ31" s="197"/>
      <c r="UTK31" s="197"/>
      <c r="UTL31" s="197"/>
      <c r="UTM31" s="197"/>
      <c r="UTN31" s="197"/>
      <c r="UTO31" s="197"/>
      <c r="UTP31" s="197"/>
      <c r="UTQ31" s="197"/>
      <c r="UTR31" s="197"/>
      <c r="UTS31" s="197"/>
      <c r="UTT31" s="197"/>
      <c r="UTU31" s="197"/>
      <c r="UTV31" s="197"/>
      <c r="UTW31" s="197"/>
      <c r="UTX31" s="197"/>
      <c r="UTY31" s="197"/>
      <c r="UTZ31" s="197"/>
      <c r="UUA31" s="197"/>
      <c r="UUB31" s="197"/>
      <c r="UUC31" s="197"/>
      <c r="UUD31" s="197"/>
      <c r="UUE31" s="197"/>
      <c r="UUF31" s="197"/>
      <c r="UUG31" s="197"/>
      <c r="UUH31" s="197"/>
      <c r="UUI31" s="197"/>
      <c r="UUJ31" s="197"/>
      <c r="UUK31" s="197"/>
      <c r="UUL31" s="197"/>
      <c r="UUM31" s="197"/>
      <c r="UUN31" s="197"/>
      <c r="UUO31" s="197"/>
      <c r="UUP31" s="197"/>
      <c r="UUQ31" s="197"/>
      <c r="UUR31" s="197"/>
      <c r="UUS31" s="197"/>
      <c r="UUT31" s="197"/>
      <c r="UUU31" s="197"/>
      <c r="UUV31" s="197"/>
      <c r="UUW31" s="197"/>
      <c r="UUX31" s="197"/>
      <c r="UUY31" s="197"/>
      <c r="UUZ31" s="197"/>
      <c r="UVA31" s="197"/>
      <c r="UVB31" s="197"/>
      <c r="UVC31" s="197"/>
      <c r="UVD31" s="197"/>
      <c r="UVE31" s="197"/>
      <c r="UVF31" s="197"/>
      <c r="UVG31" s="197"/>
      <c r="UVH31" s="197"/>
      <c r="UVI31" s="197"/>
      <c r="UVJ31" s="197"/>
      <c r="UVK31" s="197"/>
      <c r="UVL31" s="197"/>
      <c r="UVM31" s="197"/>
      <c r="UVN31" s="197"/>
      <c r="UVO31" s="197"/>
      <c r="UVP31" s="197"/>
      <c r="UVQ31" s="197"/>
      <c r="UVR31" s="197"/>
      <c r="UVS31" s="197"/>
      <c r="UVT31" s="197"/>
      <c r="UVU31" s="197"/>
      <c r="UVV31" s="197"/>
      <c r="UVW31" s="197"/>
      <c r="UVX31" s="197"/>
      <c r="UVY31" s="197"/>
      <c r="UVZ31" s="197"/>
      <c r="UWA31" s="197"/>
      <c r="UWB31" s="197"/>
      <c r="UWC31" s="197"/>
      <c r="UWD31" s="197"/>
      <c r="UWE31" s="197"/>
      <c r="UWF31" s="197"/>
      <c r="UWG31" s="197"/>
      <c r="UWH31" s="197"/>
      <c r="UWI31" s="197"/>
      <c r="UWJ31" s="197"/>
      <c r="UWK31" s="197"/>
      <c r="UWL31" s="197"/>
      <c r="UWM31" s="197"/>
      <c r="UWN31" s="197"/>
      <c r="UWO31" s="197"/>
      <c r="UWP31" s="197"/>
      <c r="UWQ31" s="197"/>
      <c r="UWR31" s="197"/>
      <c r="UWS31" s="197"/>
      <c r="UWT31" s="197"/>
      <c r="UWU31" s="197"/>
      <c r="UWV31" s="197"/>
      <c r="UWW31" s="197"/>
      <c r="UWX31" s="197"/>
      <c r="UWY31" s="197"/>
      <c r="UWZ31" s="197"/>
      <c r="UXA31" s="197"/>
      <c r="UXB31" s="197"/>
      <c r="UXC31" s="197"/>
      <c r="UXD31" s="197"/>
      <c r="UXE31" s="197"/>
      <c r="UXF31" s="197"/>
      <c r="UXG31" s="197"/>
      <c r="UXH31" s="197"/>
      <c r="UXI31" s="197"/>
      <c r="UXJ31" s="197"/>
      <c r="UXK31" s="197"/>
      <c r="UXL31" s="197"/>
      <c r="UXM31" s="197"/>
      <c r="UXN31" s="197"/>
      <c r="UXO31" s="197"/>
      <c r="UXP31" s="197"/>
      <c r="UXQ31" s="197"/>
      <c r="UXR31" s="197"/>
      <c r="UXS31" s="197"/>
      <c r="UXT31" s="197"/>
      <c r="UXU31" s="197"/>
      <c r="UXV31" s="197"/>
      <c r="UXW31" s="197"/>
      <c r="UXX31" s="197"/>
      <c r="UXY31" s="197"/>
      <c r="UXZ31" s="197"/>
      <c r="UYA31" s="197"/>
      <c r="UYB31" s="197"/>
      <c r="UYC31" s="197"/>
      <c r="UYD31" s="197"/>
      <c r="UYE31" s="197"/>
      <c r="UYF31" s="197"/>
      <c r="UYG31" s="197"/>
      <c r="UYH31" s="197"/>
      <c r="UYI31" s="197"/>
      <c r="UYJ31" s="197"/>
      <c r="UYK31" s="197"/>
      <c r="UYL31" s="197"/>
      <c r="UYM31" s="197"/>
      <c r="UYN31" s="197"/>
      <c r="UYO31" s="197"/>
      <c r="UYP31" s="197"/>
      <c r="UYQ31" s="197"/>
      <c r="UYR31" s="197"/>
      <c r="UYS31" s="197"/>
      <c r="UYT31" s="197"/>
      <c r="UYU31" s="197"/>
      <c r="UYV31" s="197"/>
      <c r="UYW31" s="197"/>
      <c r="UYX31" s="197"/>
      <c r="UYY31" s="197"/>
      <c r="UYZ31" s="197"/>
      <c r="UZA31" s="197"/>
      <c r="UZB31" s="197"/>
      <c r="UZC31" s="197"/>
      <c r="UZD31" s="197"/>
      <c r="UZE31" s="197"/>
      <c r="UZF31" s="197"/>
      <c r="UZG31" s="197"/>
      <c r="UZH31" s="197"/>
      <c r="UZI31" s="197"/>
      <c r="UZJ31" s="197"/>
      <c r="UZK31" s="197"/>
      <c r="UZL31" s="197"/>
      <c r="UZM31" s="197"/>
      <c r="UZN31" s="197"/>
      <c r="UZO31" s="197"/>
      <c r="UZP31" s="197"/>
      <c r="UZQ31" s="197"/>
      <c r="UZR31" s="197"/>
      <c r="UZS31" s="197"/>
      <c r="UZT31" s="197"/>
      <c r="UZU31" s="197"/>
      <c r="UZV31" s="197"/>
      <c r="UZW31" s="197"/>
      <c r="UZX31" s="197"/>
      <c r="UZY31" s="197"/>
      <c r="UZZ31" s="197"/>
      <c r="VAA31" s="197"/>
      <c r="VAB31" s="197"/>
      <c r="VAC31" s="197"/>
      <c r="VAD31" s="197"/>
      <c r="VAE31" s="197"/>
      <c r="VAF31" s="197"/>
      <c r="VAG31" s="197"/>
      <c r="VAH31" s="197"/>
      <c r="VAI31" s="197"/>
      <c r="VAJ31" s="197"/>
      <c r="VAK31" s="197"/>
      <c r="VAL31" s="197"/>
      <c r="VAM31" s="197"/>
      <c r="VAN31" s="197"/>
      <c r="VAO31" s="197"/>
      <c r="VAP31" s="197"/>
      <c r="VAQ31" s="197"/>
      <c r="VAR31" s="197"/>
      <c r="VAS31" s="197"/>
      <c r="VAT31" s="197"/>
      <c r="VAU31" s="197"/>
      <c r="VAV31" s="197"/>
      <c r="VAW31" s="197"/>
      <c r="VAX31" s="197"/>
      <c r="VAY31" s="197"/>
      <c r="VAZ31" s="197"/>
      <c r="VBA31" s="197"/>
      <c r="VBB31" s="197"/>
      <c r="VBC31" s="197"/>
      <c r="VBD31" s="197"/>
      <c r="VBE31" s="197"/>
      <c r="VBF31" s="197"/>
      <c r="VBG31" s="197"/>
      <c r="VBH31" s="197"/>
      <c r="VBI31" s="197"/>
      <c r="VBJ31" s="197"/>
      <c r="VBK31" s="197"/>
      <c r="VBL31" s="197"/>
      <c r="VBM31" s="197"/>
      <c r="VBN31" s="197"/>
      <c r="VBO31" s="197"/>
      <c r="VBP31" s="197"/>
      <c r="VBQ31" s="197"/>
      <c r="VBR31" s="197"/>
      <c r="VBS31" s="197"/>
      <c r="VBT31" s="197"/>
      <c r="VBU31" s="197"/>
      <c r="VBV31" s="197"/>
      <c r="VBW31" s="197"/>
      <c r="VBX31" s="197"/>
      <c r="VBY31" s="197"/>
      <c r="VBZ31" s="197"/>
      <c r="VCA31" s="197"/>
      <c r="VCB31" s="197"/>
      <c r="VCC31" s="197"/>
      <c r="VCD31" s="197"/>
      <c r="VCE31" s="197"/>
      <c r="VCF31" s="197"/>
      <c r="VCG31" s="197"/>
      <c r="VCH31" s="197"/>
      <c r="VCI31" s="197"/>
      <c r="VCJ31" s="197"/>
      <c r="VCK31" s="197"/>
      <c r="VCL31" s="197"/>
      <c r="VCM31" s="197"/>
      <c r="VCN31" s="197"/>
      <c r="VCO31" s="197"/>
      <c r="VCP31" s="197"/>
      <c r="VCQ31" s="197"/>
      <c r="VCR31" s="197"/>
      <c r="VCS31" s="197"/>
      <c r="VCT31" s="197"/>
      <c r="VCU31" s="197"/>
      <c r="VCV31" s="197"/>
      <c r="VCW31" s="197"/>
      <c r="VCX31" s="197"/>
      <c r="VCY31" s="197"/>
      <c r="VCZ31" s="197"/>
      <c r="VDA31" s="197"/>
      <c r="VDB31" s="197"/>
      <c r="VDC31" s="197"/>
      <c r="VDD31" s="197"/>
      <c r="VDE31" s="197"/>
      <c r="VDF31" s="197"/>
      <c r="VDG31" s="197"/>
      <c r="VDH31" s="197"/>
      <c r="VDI31" s="197"/>
      <c r="VDJ31" s="197"/>
      <c r="VDK31" s="197"/>
      <c r="VDL31" s="197"/>
      <c r="VDM31" s="197"/>
      <c r="VDN31" s="197"/>
      <c r="VDO31" s="197"/>
      <c r="VDP31" s="197"/>
      <c r="VDQ31" s="197"/>
      <c r="VDR31" s="197"/>
      <c r="VDS31" s="197"/>
      <c r="VDT31" s="197"/>
      <c r="VDU31" s="197"/>
      <c r="VDV31" s="197"/>
      <c r="VDW31" s="197"/>
      <c r="VDX31" s="197"/>
      <c r="VDY31" s="197"/>
      <c r="VDZ31" s="197"/>
      <c r="VEA31" s="197"/>
      <c r="VEB31" s="197"/>
      <c r="VEC31" s="197"/>
      <c r="VED31" s="197"/>
      <c r="VEE31" s="197"/>
      <c r="VEF31" s="197"/>
      <c r="VEG31" s="197"/>
      <c r="VEH31" s="197"/>
      <c r="VEI31" s="197"/>
      <c r="VEJ31" s="197"/>
      <c r="VEK31" s="197"/>
      <c r="VEL31" s="197"/>
      <c r="VEM31" s="197"/>
      <c r="VEN31" s="197"/>
      <c r="VEO31" s="197"/>
      <c r="VEP31" s="197"/>
      <c r="VEQ31" s="197"/>
      <c r="VER31" s="197"/>
      <c r="VES31" s="197"/>
      <c r="VET31" s="197"/>
      <c r="VEU31" s="197"/>
      <c r="VEV31" s="197"/>
      <c r="VEW31" s="197"/>
      <c r="VEX31" s="197"/>
      <c r="VEY31" s="197"/>
      <c r="VEZ31" s="197"/>
      <c r="VFA31" s="197"/>
      <c r="VFB31" s="197"/>
      <c r="VFC31" s="197"/>
      <c r="VFD31" s="197"/>
      <c r="VFE31" s="197"/>
      <c r="VFF31" s="197"/>
      <c r="VFG31" s="197"/>
      <c r="VFH31" s="197"/>
      <c r="VFI31" s="197"/>
      <c r="VFJ31" s="197"/>
      <c r="VFK31" s="197"/>
      <c r="VFL31" s="197"/>
      <c r="VFM31" s="197"/>
      <c r="VFN31" s="197"/>
      <c r="VFO31" s="197"/>
      <c r="VFP31" s="197"/>
      <c r="VFQ31" s="197"/>
      <c r="VFR31" s="197"/>
      <c r="VFS31" s="197"/>
      <c r="VFT31" s="197"/>
      <c r="VFU31" s="197"/>
      <c r="VFV31" s="197"/>
      <c r="VFW31" s="197"/>
      <c r="VFX31" s="197"/>
      <c r="VFY31" s="197"/>
      <c r="VFZ31" s="197"/>
      <c r="VGA31" s="197"/>
      <c r="VGB31" s="197"/>
      <c r="VGC31" s="197"/>
      <c r="VGD31" s="197"/>
      <c r="VGE31" s="197"/>
      <c r="VGF31" s="197"/>
      <c r="VGG31" s="197"/>
      <c r="VGH31" s="197"/>
      <c r="VGI31" s="197"/>
      <c r="VGJ31" s="197"/>
      <c r="VGK31" s="197"/>
      <c r="VGL31" s="197"/>
      <c r="VGM31" s="197"/>
      <c r="VGN31" s="197"/>
      <c r="VGO31" s="197"/>
      <c r="VGP31" s="197"/>
      <c r="VGQ31" s="197"/>
      <c r="VGR31" s="197"/>
      <c r="VGS31" s="197"/>
      <c r="VGT31" s="197"/>
      <c r="VGU31" s="197"/>
      <c r="VGV31" s="197"/>
      <c r="VGW31" s="197"/>
      <c r="VGX31" s="197"/>
      <c r="VGY31" s="197"/>
      <c r="VGZ31" s="197"/>
      <c r="VHA31" s="197"/>
      <c r="VHB31" s="197"/>
      <c r="VHC31" s="197"/>
      <c r="VHD31" s="197"/>
      <c r="VHE31" s="197"/>
      <c r="VHF31" s="197"/>
      <c r="VHG31" s="197"/>
      <c r="VHH31" s="197"/>
      <c r="VHI31" s="197"/>
      <c r="VHJ31" s="197"/>
      <c r="VHK31" s="197"/>
      <c r="VHL31" s="197"/>
      <c r="VHM31" s="197"/>
      <c r="VHN31" s="197"/>
      <c r="VHO31" s="197"/>
      <c r="VHP31" s="197"/>
      <c r="VHQ31" s="197"/>
      <c r="VHR31" s="197"/>
      <c r="VHS31" s="197"/>
      <c r="VHT31" s="197"/>
      <c r="VHU31" s="197"/>
      <c r="VHV31" s="197"/>
      <c r="VHW31" s="197"/>
      <c r="VHX31" s="197"/>
      <c r="VHY31" s="197"/>
      <c r="VHZ31" s="197"/>
      <c r="VIA31" s="197"/>
      <c r="VIB31" s="197"/>
      <c r="VIC31" s="197"/>
      <c r="VID31" s="197"/>
      <c r="VIE31" s="197"/>
      <c r="VIF31" s="197"/>
      <c r="VIG31" s="197"/>
      <c r="VIH31" s="197"/>
      <c r="VII31" s="197"/>
      <c r="VIJ31" s="197"/>
      <c r="VIK31" s="197"/>
      <c r="VIL31" s="197"/>
      <c r="VIM31" s="197"/>
      <c r="VIN31" s="197"/>
      <c r="VIO31" s="197"/>
      <c r="VIP31" s="197"/>
      <c r="VIQ31" s="197"/>
      <c r="VIR31" s="197"/>
      <c r="VIS31" s="197"/>
      <c r="VIT31" s="197"/>
      <c r="VIU31" s="197"/>
      <c r="VIV31" s="197"/>
      <c r="VIW31" s="197"/>
      <c r="VIX31" s="197"/>
      <c r="VIY31" s="197"/>
      <c r="VIZ31" s="197"/>
      <c r="VJA31" s="197"/>
      <c r="VJB31" s="197"/>
      <c r="VJC31" s="197"/>
      <c r="VJD31" s="197"/>
      <c r="VJE31" s="197"/>
      <c r="VJF31" s="197"/>
      <c r="VJG31" s="197"/>
      <c r="VJH31" s="197"/>
      <c r="VJI31" s="197"/>
      <c r="VJJ31" s="197"/>
      <c r="VJK31" s="197"/>
      <c r="VJL31" s="197"/>
      <c r="VJM31" s="197"/>
      <c r="VJN31" s="197"/>
      <c r="VJO31" s="197"/>
      <c r="VJP31" s="197"/>
      <c r="VJQ31" s="197"/>
      <c r="VJR31" s="197"/>
      <c r="VJS31" s="197"/>
      <c r="VJT31" s="197"/>
      <c r="VJU31" s="197"/>
      <c r="VJV31" s="197"/>
      <c r="VJW31" s="197"/>
      <c r="VJX31" s="197"/>
      <c r="VJY31" s="197"/>
      <c r="VJZ31" s="197"/>
      <c r="VKA31" s="197"/>
      <c r="VKB31" s="197"/>
      <c r="VKC31" s="197"/>
      <c r="VKD31" s="197"/>
      <c r="VKE31" s="197"/>
      <c r="VKF31" s="197"/>
      <c r="VKG31" s="197"/>
      <c r="VKH31" s="197"/>
      <c r="VKI31" s="197"/>
      <c r="VKJ31" s="197"/>
      <c r="VKK31" s="197"/>
      <c r="VKL31" s="197"/>
      <c r="VKM31" s="197"/>
      <c r="VKN31" s="197"/>
      <c r="VKO31" s="197"/>
      <c r="VKP31" s="197"/>
      <c r="VKQ31" s="197"/>
      <c r="VKR31" s="197"/>
      <c r="VKS31" s="197"/>
      <c r="VKT31" s="197"/>
      <c r="VKU31" s="197"/>
      <c r="VKV31" s="197"/>
      <c r="VKW31" s="197"/>
      <c r="VKX31" s="197"/>
      <c r="VKY31" s="197"/>
      <c r="VKZ31" s="197"/>
      <c r="VLA31" s="197"/>
      <c r="VLB31" s="197"/>
      <c r="VLC31" s="197"/>
      <c r="VLD31" s="197"/>
      <c r="VLE31" s="197"/>
      <c r="VLF31" s="197"/>
      <c r="VLG31" s="197"/>
      <c r="VLH31" s="197"/>
      <c r="VLI31" s="197"/>
      <c r="VLJ31" s="197"/>
      <c r="VLK31" s="197"/>
      <c r="VLL31" s="197"/>
      <c r="VLM31" s="197"/>
      <c r="VLN31" s="197"/>
      <c r="VLO31" s="197"/>
      <c r="VLP31" s="197"/>
      <c r="VLQ31" s="197"/>
      <c r="VLR31" s="197"/>
      <c r="VLS31" s="197"/>
      <c r="VLT31" s="197"/>
      <c r="VLU31" s="197"/>
      <c r="VLV31" s="197"/>
      <c r="VLW31" s="197"/>
      <c r="VLX31" s="197"/>
      <c r="VLY31" s="197"/>
      <c r="VLZ31" s="197"/>
      <c r="VMA31" s="197"/>
      <c r="VMB31" s="197"/>
      <c r="VMC31" s="197"/>
      <c r="VMD31" s="197"/>
      <c r="VME31" s="197"/>
      <c r="VMF31" s="197"/>
      <c r="VMG31" s="197"/>
      <c r="VMH31" s="197"/>
      <c r="VMI31" s="197"/>
      <c r="VMJ31" s="197"/>
      <c r="VMK31" s="197"/>
      <c r="VML31" s="197"/>
      <c r="VMM31" s="197"/>
      <c r="VMN31" s="197"/>
      <c r="VMO31" s="197"/>
      <c r="VMP31" s="197"/>
      <c r="VMQ31" s="197"/>
      <c r="VMR31" s="197"/>
      <c r="VMS31" s="197"/>
      <c r="VMT31" s="197"/>
      <c r="VMU31" s="197"/>
      <c r="VMV31" s="197"/>
      <c r="VMW31" s="197"/>
      <c r="VMX31" s="197"/>
      <c r="VMY31" s="197"/>
      <c r="VMZ31" s="197"/>
      <c r="VNA31" s="197"/>
      <c r="VNB31" s="197"/>
      <c r="VNC31" s="197"/>
      <c r="VND31" s="197"/>
      <c r="VNE31" s="197"/>
      <c r="VNF31" s="197"/>
      <c r="VNG31" s="197"/>
      <c r="VNH31" s="197"/>
      <c r="VNI31" s="197"/>
      <c r="VNJ31" s="197"/>
      <c r="VNK31" s="197"/>
      <c r="VNL31" s="197"/>
      <c r="VNM31" s="197"/>
      <c r="VNN31" s="197"/>
      <c r="VNO31" s="197"/>
      <c r="VNP31" s="197"/>
      <c r="VNQ31" s="197"/>
      <c r="VNR31" s="197"/>
      <c r="VNS31" s="197"/>
      <c r="VNT31" s="197"/>
      <c r="VNU31" s="197"/>
      <c r="VNV31" s="197"/>
      <c r="VNW31" s="197"/>
      <c r="VNX31" s="197"/>
      <c r="VNY31" s="197"/>
      <c r="VNZ31" s="197"/>
      <c r="VOA31" s="197"/>
      <c r="VOB31" s="197"/>
      <c r="VOC31" s="197"/>
      <c r="VOD31" s="197"/>
      <c r="VOE31" s="197"/>
      <c r="VOF31" s="197"/>
      <c r="VOG31" s="197"/>
      <c r="VOH31" s="197"/>
      <c r="VOI31" s="197"/>
      <c r="VOJ31" s="197"/>
      <c r="VOK31" s="197"/>
      <c r="VOL31" s="197"/>
      <c r="VOM31" s="197"/>
      <c r="VON31" s="197"/>
      <c r="VOO31" s="197"/>
      <c r="VOP31" s="197"/>
      <c r="VOQ31" s="197"/>
      <c r="VOR31" s="197"/>
      <c r="VOS31" s="197"/>
      <c r="VOT31" s="197"/>
      <c r="VOU31" s="197"/>
      <c r="VOV31" s="197"/>
      <c r="VOW31" s="197"/>
      <c r="VOX31" s="197"/>
      <c r="VOY31" s="197"/>
      <c r="VOZ31" s="197"/>
      <c r="VPA31" s="197"/>
      <c r="VPB31" s="197"/>
      <c r="VPC31" s="197"/>
      <c r="VPD31" s="197"/>
      <c r="VPE31" s="197"/>
      <c r="VPF31" s="197"/>
      <c r="VPG31" s="197"/>
      <c r="VPH31" s="197"/>
      <c r="VPI31" s="197"/>
      <c r="VPJ31" s="197"/>
      <c r="VPK31" s="197"/>
      <c r="VPL31" s="197"/>
      <c r="VPM31" s="197"/>
      <c r="VPN31" s="197"/>
      <c r="VPO31" s="197"/>
      <c r="VPP31" s="197"/>
      <c r="VPQ31" s="197"/>
      <c r="VPR31" s="197"/>
      <c r="VPS31" s="197"/>
      <c r="VPT31" s="197"/>
      <c r="VPU31" s="197"/>
      <c r="VPV31" s="197"/>
      <c r="VPW31" s="197"/>
      <c r="VPX31" s="197"/>
      <c r="VPY31" s="197"/>
      <c r="VPZ31" s="197"/>
      <c r="VQA31" s="197"/>
      <c r="VQB31" s="197"/>
      <c r="VQC31" s="197"/>
      <c r="VQD31" s="197"/>
      <c r="VQE31" s="197"/>
      <c r="VQF31" s="197"/>
      <c r="VQG31" s="197"/>
      <c r="VQH31" s="197"/>
      <c r="VQI31" s="197"/>
      <c r="VQJ31" s="197"/>
      <c r="VQK31" s="197"/>
      <c r="VQL31" s="197"/>
      <c r="VQM31" s="197"/>
      <c r="VQN31" s="197"/>
      <c r="VQO31" s="197"/>
      <c r="VQP31" s="197"/>
      <c r="VQQ31" s="197"/>
      <c r="VQR31" s="197"/>
      <c r="VQS31" s="197"/>
      <c r="VQT31" s="197"/>
      <c r="VQU31" s="197"/>
      <c r="VQV31" s="197"/>
      <c r="VQW31" s="197"/>
      <c r="VQX31" s="197"/>
      <c r="VQY31" s="197"/>
      <c r="VQZ31" s="197"/>
      <c r="VRA31" s="197"/>
      <c r="VRB31" s="197"/>
      <c r="VRC31" s="197"/>
      <c r="VRD31" s="197"/>
      <c r="VRE31" s="197"/>
      <c r="VRF31" s="197"/>
      <c r="VRG31" s="197"/>
      <c r="VRH31" s="197"/>
      <c r="VRI31" s="197"/>
      <c r="VRJ31" s="197"/>
      <c r="VRK31" s="197"/>
      <c r="VRL31" s="197"/>
      <c r="VRM31" s="197"/>
      <c r="VRN31" s="197"/>
      <c r="VRO31" s="197"/>
      <c r="VRP31" s="197"/>
      <c r="VRQ31" s="197"/>
      <c r="VRR31" s="197"/>
      <c r="VRS31" s="197"/>
      <c r="VRT31" s="197"/>
      <c r="VRU31" s="197"/>
      <c r="VRV31" s="197"/>
      <c r="VRW31" s="197"/>
      <c r="VRX31" s="197"/>
      <c r="VRY31" s="197"/>
      <c r="VRZ31" s="197"/>
      <c r="VSA31" s="197"/>
      <c r="VSB31" s="197"/>
      <c r="VSC31" s="197"/>
      <c r="VSD31" s="197"/>
      <c r="VSE31" s="197"/>
      <c r="VSF31" s="197"/>
      <c r="VSG31" s="197"/>
      <c r="VSH31" s="197"/>
      <c r="VSI31" s="197"/>
      <c r="VSJ31" s="197"/>
      <c r="VSK31" s="197"/>
      <c r="VSL31" s="197"/>
      <c r="VSM31" s="197"/>
      <c r="VSN31" s="197"/>
      <c r="VSO31" s="197"/>
      <c r="VSP31" s="197"/>
      <c r="VSQ31" s="197"/>
      <c r="VSR31" s="197"/>
      <c r="VSS31" s="197"/>
      <c r="VST31" s="197"/>
      <c r="VSU31" s="197"/>
      <c r="VSV31" s="197"/>
      <c r="VSW31" s="197"/>
      <c r="VSX31" s="197"/>
      <c r="VSY31" s="197"/>
      <c r="VSZ31" s="197"/>
      <c r="VTA31" s="197"/>
      <c r="VTB31" s="197"/>
      <c r="VTC31" s="197"/>
      <c r="VTD31" s="197"/>
      <c r="VTE31" s="197"/>
      <c r="VTF31" s="197"/>
      <c r="VTG31" s="197"/>
      <c r="VTH31" s="197"/>
      <c r="VTI31" s="197"/>
      <c r="VTJ31" s="197"/>
      <c r="VTK31" s="197"/>
      <c r="VTL31" s="197"/>
      <c r="VTM31" s="197"/>
      <c r="VTN31" s="197"/>
      <c r="VTO31" s="197"/>
      <c r="VTP31" s="197"/>
      <c r="VTQ31" s="197"/>
      <c r="VTR31" s="197"/>
      <c r="VTS31" s="197"/>
      <c r="VTT31" s="197"/>
      <c r="VTU31" s="197"/>
      <c r="VTV31" s="197"/>
      <c r="VTW31" s="197"/>
      <c r="VTX31" s="197"/>
      <c r="VTY31" s="197"/>
      <c r="VTZ31" s="197"/>
      <c r="VUA31" s="197"/>
      <c r="VUB31" s="197"/>
      <c r="VUC31" s="197"/>
      <c r="VUD31" s="197"/>
      <c r="VUE31" s="197"/>
      <c r="VUF31" s="197"/>
      <c r="VUG31" s="197"/>
      <c r="VUH31" s="197"/>
      <c r="VUI31" s="197"/>
      <c r="VUJ31" s="197"/>
      <c r="VUK31" s="197"/>
      <c r="VUL31" s="197"/>
      <c r="VUM31" s="197"/>
      <c r="VUN31" s="197"/>
      <c r="VUO31" s="197"/>
      <c r="VUP31" s="197"/>
      <c r="VUQ31" s="197"/>
      <c r="VUR31" s="197"/>
      <c r="VUS31" s="197"/>
      <c r="VUT31" s="197"/>
      <c r="VUU31" s="197"/>
      <c r="VUV31" s="197"/>
      <c r="VUW31" s="197"/>
      <c r="VUX31" s="197"/>
      <c r="VUY31" s="197"/>
      <c r="VUZ31" s="197"/>
      <c r="VVA31" s="197"/>
      <c r="VVB31" s="197"/>
      <c r="VVC31" s="197"/>
      <c r="VVD31" s="197"/>
      <c r="VVE31" s="197"/>
      <c r="VVF31" s="197"/>
      <c r="VVG31" s="197"/>
      <c r="VVH31" s="197"/>
      <c r="VVI31" s="197"/>
      <c r="VVJ31" s="197"/>
      <c r="VVK31" s="197"/>
      <c r="VVL31" s="197"/>
      <c r="VVM31" s="197"/>
      <c r="VVN31" s="197"/>
      <c r="VVO31" s="197"/>
      <c r="VVP31" s="197"/>
      <c r="VVQ31" s="197"/>
      <c r="VVR31" s="197"/>
      <c r="VVS31" s="197"/>
      <c r="VVT31" s="197"/>
      <c r="VVU31" s="197"/>
      <c r="VVV31" s="197"/>
      <c r="VVW31" s="197"/>
      <c r="VVX31" s="197"/>
      <c r="VVY31" s="197"/>
      <c r="VVZ31" s="197"/>
      <c r="VWA31" s="197"/>
      <c r="VWB31" s="197"/>
      <c r="VWC31" s="197"/>
      <c r="VWD31" s="197"/>
      <c r="VWE31" s="197"/>
      <c r="VWF31" s="197"/>
      <c r="VWG31" s="197"/>
      <c r="VWH31" s="197"/>
      <c r="VWI31" s="197"/>
      <c r="VWJ31" s="197"/>
      <c r="VWK31" s="197"/>
      <c r="VWL31" s="197"/>
      <c r="VWM31" s="197"/>
      <c r="VWN31" s="197"/>
      <c r="VWO31" s="197"/>
      <c r="VWP31" s="197"/>
      <c r="VWQ31" s="197"/>
      <c r="VWR31" s="197"/>
      <c r="VWS31" s="197"/>
      <c r="VWT31" s="197"/>
      <c r="VWU31" s="197"/>
      <c r="VWV31" s="197"/>
      <c r="VWW31" s="197"/>
      <c r="VWX31" s="197"/>
      <c r="VWY31" s="197"/>
      <c r="VWZ31" s="197"/>
      <c r="VXA31" s="197"/>
      <c r="VXB31" s="197"/>
      <c r="VXC31" s="197"/>
      <c r="VXD31" s="197"/>
      <c r="VXE31" s="197"/>
      <c r="VXF31" s="197"/>
      <c r="VXG31" s="197"/>
      <c r="VXH31" s="197"/>
      <c r="VXI31" s="197"/>
      <c r="VXJ31" s="197"/>
      <c r="VXK31" s="197"/>
      <c r="VXL31" s="197"/>
      <c r="VXM31" s="197"/>
      <c r="VXN31" s="197"/>
      <c r="VXO31" s="197"/>
      <c r="VXP31" s="197"/>
      <c r="VXQ31" s="197"/>
      <c r="VXR31" s="197"/>
      <c r="VXS31" s="197"/>
      <c r="VXT31" s="197"/>
      <c r="VXU31" s="197"/>
      <c r="VXV31" s="197"/>
      <c r="VXW31" s="197"/>
      <c r="VXX31" s="197"/>
      <c r="VXY31" s="197"/>
      <c r="VXZ31" s="197"/>
      <c r="VYA31" s="197"/>
      <c r="VYB31" s="197"/>
      <c r="VYC31" s="197"/>
      <c r="VYD31" s="197"/>
      <c r="VYE31" s="197"/>
      <c r="VYF31" s="197"/>
      <c r="VYG31" s="197"/>
      <c r="VYH31" s="197"/>
      <c r="VYI31" s="197"/>
      <c r="VYJ31" s="197"/>
      <c r="VYK31" s="197"/>
      <c r="VYL31" s="197"/>
      <c r="VYM31" s="197"/>
      <c r="VYN31" s="197"/>
      <c r="VYO31" s="197"/>
      <c r="VYP31" s="197"/>
      <c r="VYQ31" s="197"/>
      <c r="VYR31" s="197"/>
      <c r="VYS31" s="197"/>
      <c r="VYT31" s="197"/>
      <c r="VYU31" s="197"/>
      <c r="VYV31" s="197"/>
      <c r="VYW31" s="197"/>
      <c r="VYX31" s="197"/>
      <c r="VYY31" s="197"/>
      <c r="VYZ31" s="197"/>
      <c r="VZA31" s="197"/>
      <c r="VZB31" s="197"/>
      <c r="VZC31" s="197"/>
      <c r="VZD31" s="197"/>
      <c r="VZE31" s="197"/>
      <c r="VZF31" s="197"/>
      <c r="VZG31" s="197"/>
      <c r="VZH31" s="197"/>
      <c r="VZI31" s="197"/>
      <c r="VZJ31" s="197"/>
      <c r="VZK31" s="197"/>
      <c r="VZL31" s="197"/>
      <c r="VZM31" s="197"/>
      <c r="VZN31" s="197"/>
      <c r="VZO31" s="197"/>
      <c r="VZP31" s="197"/>
      <c r="VZQ31" s="197"/>
      <c r="VZR31" s="197"/>
      <c r="VZS31" s="197"/>
      <c r="VZT31" s="197"/>
      <c r="VZU31" s="197"/>
      <c r="VZV31" s="197"/>
      <c r="VZW31" s="197"/>
      <c r="VZX31" s="197"/>
      <c r="VZY31" s="197"/>
      <c r="VZZ31" s="197"/>
      <c r="WAA31" s="197"/>
      <c r="WAB31" s="197"/>
      <c r="WAC31" s="197"/>
      <c r="WAD31" s="197"/>
      <c r="WAE31" s="197"/>
      <c r="WAF31" s="197"/>
      <c r="WAG31" s="197"/>
      <c r="WAH31" s="197"/>
      <c r="WAI31" s="197"/>
      <c r="WAJ31" s="197"/>
      <c r="WAK31" s="197"/>
      <c r="WAL31" s="197"/>
      <c r="WAM31" s="197"/>
      <c r="WAN31" s="197"/>
      <c r="WAO31" s="197"/>
      <c r="WAP31" s="197"/>
      <c r="WAQ31" s="197"/>
      <c r="WAR31" s="197"/>
      <c r="WAS31" s="197"/>
      <c r="WAT31" s="197"/>
      <c r="WAU31" s="197"/>
      <c r="WAV31" s="197"/>
      <c r="WAW31" s="197"/>
      <c r="WAX31" s="197"/>
      <c r="WAY31" s="197"/>
      <c r="WAZ31" s="197"/>
      <c r="WBA31" s="197"/>
      <c r="WBB31" s="197"/>
      <c r="WBC31" s="197"/>
      <c r="WBD31" s="197"/>
      <c r="WBE31" s="197"/>
      <c r="WBF31" s="197"/>
      <c r="WBG31" s="197"/>
      <c r="WBH31" s="197"/>
      <c r="WBI31" s="197"/>
      <c r="WBJ31" s="197"/>
      <c r="WBK31" s="197"/>
      <c r="WBL31" s="197"/>
      <c r="WBM31" s="197"/>
      <c r="WBN31" s="197"/>
      <c r="WBO31" s="197"/>
      <c r="WBP31" s="197"/>
      <c r="WBQ31" s="197"/>
      <c r="WBR31" s="197"/>
      <c r="WBS31" s="197"/>
      <c r="WBT31" s="197"/>
      <c r="WBU31" s="197"/>
      <c r="WBV31" s="197"/>
      <c r="WBW31" s="197"/>
      <c r="WBX31" s="197"/>
      <c r="WBY31" s="197"/>
      <c r="WBZ31" s="197"/>
      <c r="WCA31" s="197"/>
      <c r="WCB31" s="197"/>
      <c r="WCC31" s="197"/>
      <c r="WCD31" s="197"/>
      <c r="WCE31" s="197"/>
      <c r="WCF31" s="197"/>
      <c r="WCG31" s="197"/>
      <c r="WCH31" s="197"/>
      <c r="WCI31" s="197"/>
      <c r="WCJ31" s="197"/>
      <c r="WCK31" s="197"/>
      <c r="WCL31" s="197"/>
      <c r="WCM31" s="197"/>
      <c r="WCN31" s="197"/>
      <c r="WCO31" s="197"/>
      <c r="WCP31" s="197"/>
      <c r="WCQ31" s="197"/>
      <c r="WCR31" s="197"/>
      <c r="WCS31" s="197"/>
      <c r="WCT31" s="197"/>
      <c r="WCU31" s="197"/>
      <c r="WCV31" s="197"/>
      <c r="WCW31" s="197"/>
      <c r="WCX31" s="197"/>
      <c r="WCY31" s="197"/>
      <c r="WCZ31" s="197"/>
      <c r="WDA31" s="197"/>
      <c r="WDB31" s="197"/>
      <c r="WDC31" s="197"/>
      <c r="WDD31" s="197"/>
      <c r="WDE31" s="197"/>
      <c r="WDF31" s="197"/>
      <c r="WDG31" s="197"/>
      <c r="WDH31" s="197"/>
      <c r="WDI31" s="197"/>
      <c r="WDJ31" s="197"/>
      <c r="WDK31" s="197"/>
      <c r="WDL31" s="197"/>
      <c r="WDM31" s="197"/>
      <c r="WDN31" s="197"/>
      <c r="WDO31" s="197"/>
      <c r="WDP31" s="197"/>
      <c r="WDQ31" s="197"/>
      <c r="WDR31" s="197"/>
      <c r="WDS31" s="197"/>
      <c r="WDT31" s="197"/>
      <c r="WDU31" s="197"/>
      <c r="WDV31" s="197"/>
      <c r="WDW31" s="197"/>
      <c r="WDX31" s="197"/>
      <c r="WDY31" s="197"/>
      <c r="WDZ31" s="197"/>
      <c r="WEA31" s="197"/>
      <c r="WEB31" s="197"/>
      <c r="WEC31" s="197"/>
      <c r="WED31" s="197"/>
      <c r="WEE31" s="197"/>
      <c r="WEF31" s="197"/>
      <c r="WEG31" s="197"/>
      <c r="WEH31" s="197"/>
      <c r="WEI31" s="197"/>
      <c r="WEJ31" s="197"/>
      <c r="WEK31" s="197"/>
      <c r="WEL31" s="197"/>
      <c r="WEM31" s="197"/>
      <c r="WEN31" s="197"/>
      <c r="WEO31" s="197"/>
      <c r="WEP31" s="197"/>
      <c r="WEQ31" s="197"/>
      <c r="WER31" s="197"/>
      <c r="WES31" s="197"/>
      <c r="WET31" s="197"/>
      <c r="WEU31" s="197"/>
      <c r="WEV31" s="197"/>
      <c r="WEW31" s="197"/>
      <c r="WEX31" s="197"/>
      <c r="WEY31" s="197"/>
      <c r="WEZ31" s="197"/>
      <c r="WFA31" s="197"/>
      <c r="WFB31" s="197"/>
      <c r="WFC31" s="197"/>
      <c r="WFD31" s="197"/>
      <c r="WFE31" s="197"/>
      <c r="WFF31" s="197"/>
      <c r="WFG31" s="197"/>
      <c r="WFH31" s="197"/>
      <c r="WFI31" s="197"/>
      <c r="WFJ31" s="197"/>
      <c r="WFK31" s="197"/>
      <c r="WFL31" s="197"/>
      <c r="WFM31" s="197"/>
      <c r="WFN31" s="197"/>
      <c r="WFO31" s="197"/>
      <c r="WFP31" s="197"/>
      <c r="WFQ31" s="197"/>
      <c r="WFR31" s="197"/>
      <c r="WFS31" s="197"/>
      <c r="WFT31" s="197"/>
      <c r="WFU31" s="197"/>
      <c r="WFV31" s="197"/>
      <c r="WFW31" s="197"/>
      <c r="WFX31" s="197"/>
      <c r="WFY31" s="197"/>
      <c r="WFZ31" s="197"/>
      <c r="WGA31" s="197"/>
      <c r="WGB31" s="197"/>
      <c r="WGC31" s="197"/>
      <c r="WGD31" s="197"/>
      <c r="WGE31" s="197"/>
      <c r="WGF31" s="197"/>
      <c r="WGG31" s="197"/>
      <c r="WGH31" s="197"/>
      <c r="WGI31" s="197"/>
      <c r="WGJ31" s="197"/>
      <c r="WGK31" s="197"/>
      <c r="WGL31" s="197"/>
      <c r="WGM31" s="197"/>
      <c r="WGN31" s="197"/>
      <c r="WGO31" s="197"/>
      <c r="WGP31" s="197"/>
      <c r="WGQ31" s="197"/>
      <c r="WGR31" s="197"/>
      <c r="WGS31" s="197"/>
      <c r="WGT31" s="197"/>
      <c r="WGU31" s="197"/>
      <c r="WGV31" s="197"/>
      <c r="WGW31" s="197"/>
      <c r="WGX31" s="197"/>
      <c r="WGY31" s="197"/>
      <c r="WGZ31" s="197"/>
      <c r="WHA31" s="197"/>
      <c r="WHB31" s="197"/>
      <c r="WHC31" s="197"/>
      <c r="WHD31" s="197"/>
      <c r="WHE31" s="197"/>
      <c r="WHF31" s="197"/>
      <c r="WHG31" s="197"/>
      <c r="WHH31" s="197"/>
      <c r="WHI31" s="197"/>
      <c r="WHJ31" s="197"/>
      <c r="WHK31" s="197"/>
      <c r="WHL31" s="197"/>
      <c r="WHM31" s="197"/>
      <c r="WHN31" s="197"/>
      <c r="WHO31" s="197"/>
      <c r="WHP31" s="197"/>
      <c r="WHQ31" s="197"/>
      <c r="WHR31" s="197"/>
      <c r="WHS31" s="197"/>
      <c r="WHT31" s="197"/>
      <c r="WHU31" s="197"/>
      <c r="WHV31" s="197"/>
      <c r="WHW31" s="197"/>
      <c r="WHX31" s="197"/>
      <c r="WHY31" s="197"/>
      <c r="WHZ31" s="197"/>
      <c r="WIA31" s="197"/>
      <c r="WIB31" s="197"/>
      <c r="WIC31" s="197"/>
      <c r="WID31" s="197"/>
      <c r="WIE31" s="197"/>
      <c r="WIF31" s="197"/>
      <c r="WIG31" s="197"/>
      <c r="WIH31" s="197"/>
      <c r="WII31" s="197"/>
      <c r="WIJ31" s="197"/>
      <c r="WIK31" s="197"/>
      <c r="WIL31" s="197"/>
      <c r="WIM31" s="197"/>
      <c r="WIN31" s="197"/>
      <c r="WIO31" s="197"/>
      <c r="WIP31" s="197"/>
      <c r="WIQ31" s="197"/>
      <c r="WIR31" s="197"/>
      <c r="WIS31" s="197"/>
      <c r="WIT31" s="197"/>
      <c r="WIU31" s="197"/>
      <c r="WIV31" s="197"/>
      <c r="WIW31" s="197"/>
      <c r="WIX31" s="197"/>
      <c r="WIY31" s="197"/>
      <c r="WIZ31" s="197"/>
      <c r="WJA31" s="197"/>
      <c r="WJB31" s="197"/>
      <c r="WJC31" s="197"/>
      <c r="WJD31" s="197"/>
      <c r="WJE31" s="197"/>
      <c r="WJF31" s="197"/>
      <c r="WJG31" s="197"/>
      <c r="WJH31" s="197"/>
      <c r="WJI31" s="197"/>
      <c r="WJJ31" s="197"/>
      <c r="WJK31" s="197"/>
      <c r="WJL31" s="197"/>
      <c r="WJM31" s="197"/>
      <c r="WJN31" s="197"/>
      <c r="WJO31" s="197"/>
      <c r="WJP31" s="197"/>
      <c r="WJQ31" s="197"/>
      <c r="WJR31" s="197"/>
      <c r="WJS31" s="197"/>
      <c r="WJT31" s="197"/>
      <c r="WJU31" s="197"/>
      <c r="WJV31" s="197"/>
      <c r="WJW31" s="197"/>
      <c r="WJX31" s="197"/>
      <c r="WJY31" s="197"/>
      <c r="WJZ31" s="197"/>
      <c r="WKA31" s="197"/>
      <c r="WKB31" s="197"/>
      <c r="WKC31" s="197"/>
      <c r="WKD31" s="197"/>
      <c r="WKE31" s="197"/>
      <c r="WKF31" s="197"/>
      <c r="WKG31" s="197"/>
      <c r="WKH31" s="197"/>
      <c r="WKI31" s="197"/>
      <c r="WKJ31" s="197"/>
      <c r="WKK31" s="197"/>
      <c r="WKL31" s="197"/>
      <c r="WKM31" s="197"/>
      <c r="WKN31" s="197"/>
      <c r="WKO31" s="197"/>
      <c r="WKP31" s="197"/>
      <c r="WKQ31" s="197"/>
      <c r="WKR31" s="197"/>
      <c r="WKS31" s="197"/>
      <c r="WKT31" s="197"/>
      <c r="WKU31" s="197"/>
      <c r="WKV31" s="197"/>
      <c r="WKW31" s="197"/>
      <c r="WKX31" s="197"/>
      <c r="WKY31" s="197"/>
      <c r="WKZ31" s="197"/>
      <c r="WLA31" s="197"/>
      <c r="WLB31" s="197"/>
      <c r="WLC31" s="197"/>
      <c r="WLD31" s="197"/>
      <c r="WLE31" s="197"/>
      <c r="WLF31" s="197"/>
      <c r="WLG31" s="197"/>
      <c r="WLH31" s="197"/>
      <c r="WLI31" s="197"/>
      <c r="WLJ31" s="197"/>
      <c r="WLK31" s="197"/>
      <c r="WLL31" s="197"/>
      <c r="WLM31" s="197"/>
      <c r="WLN31" s="197"/>
      <c r="WLO31" s="197"/>
      <c r="WLP31" s="197"/>
      <c r="WLQ31" s="197"/>
      <c r="WLR31" s="197"/>
      <c r="WLS31" s="197"/>
      <c r="WLT31" s="197"/>
      <c r="WLU31" s="197"/>
      <c r="WLV31" s="197"/>
      <c r="WLW31" s="197"/>
      <c r="WLX31" s="197"/>
      <c r="WLY31" s="197"/>
      <c r="WLZ31" s="197"/>
      <c r="WMA31" s="197"/>
      <c r="WMB31" s="197"/>
      <c r="WMC31" s="197"/>
      <c r="WMD31" s="197"/>
      <c r="WME31" s="197"/>
      <c r="WMF31" s="197"/>
      <c r="WMG31" s="197"/>
      <c r="WMH31" s="197"/>
      <c r="WMI31" s="197"/>
      <c r="WMJ31" s="197"/>
      <c r="WMK31" s="197"/>
      <c r="WML31" s="197"/>
      <c r="WMM31" s="197"/>
      <c r="WMN31" s="197"/>
      <c r="WMO31" s="197"/>
      <c r="WMP31" s="197"/>
      <c r="WMQ31" s="197"/>
      <c r="WMR31" s="197"/>
      <c r="WMS31" s="197"/>
      <c r="WMT31" s="197"/>
      <c r="WMU31" s="197"/>
      <c r="WMV31" s="197"/>
      <c r="WMW31" s="197"/>
      <c r="WMX31" s="197"/>
      <c r="WMY31" s="197"/>
      <c r="WMZ31" s="197"/>
      <c r="WNA31" s="197"/>
      <c r="WNB31" s="197"/>
      <c r="WNC31" s="197"/>
      <c r="WND31" s="197"/>
      <c r="WNE31" s="197"/>
      <c r="WNF31" s="197"/>
      <c r="WNG31" s="197"/>
      <c r="WNH31" s="197"/>
      <c r="WNI31" s="197"/>
      <c r="WNJ31" s="197"/>
      <c r="WNK31" s="197"/>
      <c r="WNL31" s="197"/>
      <c r="WNM31" s="197"/>
      <c r="WNN31" s="197"/>
      <c r="WNO31" s="197"/>
      <c r="WNP31" s="197"/>
      <c r="WNQ31" s="197"/>
      <c r="WNR31" s="197"/>
      <c r="WNS31" s="197"/>
      <c r="WNT31" s="197"/>
      <c r="WNU31" s="197"/>
      <c r="WNV31" s="197"/>
      <c r="WNW31" s="197"/>
      <c r="WNX31" s="197"/>
      <c r="WNY31" s="197"/>
      <c r="WNZ31" s="197"/>
      <c r="WOA31" s="197"/>
      <c r="WOB31" s="197"/>
      <c r="WOC31" s="197"/>
      <c r="WOD31" s="197"/>
      <c r="WOE31" s="197"/>
      <c r="WOF31" s="197"/>
      <c r="WOG31" s="197"/>
      <c r="WOH31" s="197"/>
      <c r="WOI31" s="197"/>
      <c r="WOJ31" s="197"/>
      <c r="WOK31" s="197"/>
      <c r="WOL31" s="197"/>
      <c r="WOM31" s="197"/>
      <c r="WON31" s="197"/>
      <c r="WOO31" s="197"/>
      <c r="WOP31" s="197"/>
      <c r="WOQ31" s="197"/>
      <c r="WOR31" s="197"/>
      <c r="WOS31" s="197"/>
      <c r="WOT31" s="197"/>
      <c r="WOU31" s="197"/>
      <c r="WOV31" s="197"/>
      <c r="WOW31" s="197"/>
      <c r="WOX31" s="197"/>
      <c r="WOY31" s="197"/>
      <c r="WOZ31" s="197"/>
      <c r="WPA31" s="197"/>
      <c r="WPB31" s="197"/>
      <c r="WPC31" s="197"/>
      <c r="WPD31" s="197"/>
      <c r="WPE31" s="197"/>
      <c r="WPF31" s="197"/>
      <c r="WPG31" s="197"/>
      <c r="WPH31" s="197"/>
      <c r="WPI31" s="197"/>
      <c r="WPJ31" s="197"/>
      <c r="WPK31" s="197"/>
      <c r="WPL31" s="197"/>
      <c r="WPM31" s="197"/>
      <c r="WPN31" s="197"/>
      <c r="WPO31" s="197"/>
      <c r="WPP31" s="197"/>
      <c r="WPQ31" s="197"/>
      <c r="WPR31" s="197"/>
      <c r="WPS31" s="197"/>
      <c r="WPT31" s="197"/>
      <c r="WPU31" s="197"/>
      <c r="WPV31" s="197"/>
      <c r="WPW31" s="197"/>
      <c r="WPX31" s="197"/>
      <c r="WPY31" s="197"/>
      <c r="WPZ31" s="197"/>
      <c r="WQA31" s="197"/>
      <c r="WQB31" s="197"/>
      <c r="WQC31" s="197"/>
      <c r="WQD31" s="197"/>
      <c r="WQE31" s="197"/>
      <c r="WQF31" s="197"/>
      <c r="WQG31" s="197"/>
      <c r="WQH31" s="197"/>
      <c r="WQI31" s="197"/>
      <c r="WQJ31" s="197"/>
      <c r="WQK31" s="197"/>
      <c r="WQL31" s="197"/>
      <c r="WQM31" s="197"/>
      <c r="WQN31" s="197"/>
      <c r="WQO31" s="197"/>
      <c r="WQP31" s="197"/>
      <c r="WQQ31" s="197"/>
      <c r="WQR31" s="197"/>
      <c r="WQS31" s="197"/>
      <c r="WQT31" s="197"/>
      <c r="WQU31" s="197"/>
      <c r="WQV31" s="197"/>
      <c r="WQW31" s="197"/>
      <c r="WQX31" s="197"/>
      <c r="WQY31" s="197"/>
      <c r="WQZ31" s="197"/>
      <c r="WRA31" s="197"/>
      <c r="WRB31" s="197"/>
      <c r="WRC31" s="197"/>
      <c r="WRD31" s="197"/>
      <c r="WRE31" s="197"/>
      <c r="WRF31" s="197"/>
      <c r="WRG31" s="197"/>
      <c r="WRH31" s="197"/>
      <c r="WRI31" s="197"/>
      <c r="WRJ31" s="197"/>
      <c r="WRK31" s="197"/>
      <c r="WRL31" s="197"/>
      <c r="WRM31" s="197"/>
      <c r="WRN31" s="197"/>
      <c r="WRO31" s="197"/>
      <c r="WRP31" s="197"/>
      <c r="WRQ31" s="197"/>
      <c r="WRR31" s="197"/>
      <c r="WRS31" s="197"/>
      <c r="WRT31" s="197"/>
      <c r="WRU31" s="197"/>
      <c r="WRV31" s="197"/>
      <c r="WRW31" s="197"/>
      <c r="WRX31" s="197"/>
      <c r="WRY31" s="197"/>
      <c r="WRZ31" s="197"/>
      <c r="WSA31" s="197"/>
      <c r="WSB31" s="197"/>
      <c r="WSC31" s="197"/>
      <c r="WSD31" s="197"/>
      <c r="WSE31" s="197"/>
      <c r="WSF31" s="197"/>
      <c r="WSG31" s="197"/>
      <c r="WSH31" s="197"/>
      <c r="WSI31" s="197"/>
      <c r="WSJ31" s="197"/>
      <c r="WSK31" s="197"/>
      <c r="WSL31" s="197"/>
      <c r="WSM31" s="197"/>
      <c r="WSN31" s="197"/>
      <c r="WSO31" s="197"/>
      <c r="WSP31" s="197"/>
      <c r="WSQ31" s="197"/>
      <c r="WSR31" s="197"/>
      <c r="WSS31" s="197"/>
      <c r="WST31" s="197"/>
      <c r="WSU31" s="197"/>
      <c r="WSV31" s="197"/>
      <c r="WSW31" s="197"/>
      <c r="WSX31" s="197"/>
      <c r="WSY31" s="197"/>
      <c r="WSZ31" s="197"/>
      <c r="WTA31" s="197"/>
      <c r="WTB31" s="197"/>
      <c r="WTC31" s="197"/>
      <c r="WTD31" s="197"/>
      <c r="WTE31" s="197"/>
      <c r="WTF31" s="197"/>
      <c r="WTG31" s="197"/>
      <c r="WTH31" s="197"/>
      <c r="WTI31" s="197"/>
      <c r="WTJ31" s="197"/>
      <c r="WTK31" s="197"/>
      <c r="WTL31" s="197"/>
      <c r="WTM31" s="197"/>
      <c r="WTN31" s="197"/>
      <c r="WTO31" s="197"/>
      <c r="WTP31" s="197"/>
      <c r="WTQ31" s="197"/>
      <c r="WTR31" s="197"/>
      <c r="WTS31" s="197"/>
      <c r="WTT31" s="197"/>
      <c r="WTU31" s="197"/>
      <c r="WTV31" s="197"/>
      <c r="WTW31" s="197"/>
      <c r="WTX31" s="197"/>
      <c r="WTY31" s="197"/>
      <c r="WTZ31" s="197"/>
      <c r="WUA31" s="197"/>
      <c r="WUB31" s="197"/>
      <c r="WUC31" s="197"/>
      <c r="WUD31" s="197"/>
      <c r="WUE31" s="197"/>
      <c r="WUF31" s="197"/>
      <c r="WUG31" s="197"/>
      <c r="WUH31" s="197"/>
      <c r="WUI31" s="197"/>
      <c r="WUJ31" s="197"/>
      <c r="WUK31" s="197"/>
      <c r="WUL31" s="197"/>
      <c r="WUM31" s="197"/>
      <c r="WUN31" s="197"/>
      <c r="WUO31" s="197"/>
      <c r="WUP31" s="197"/>
      <c r="WUQ31" s="197"/>
      <c r="WUR31" s="197"/>
      <c r="WUS31" s="197"/>
      <c r="WUT31" s="197"/>
      <c r="WUU31" s="197"/>
      <c r="WUV31" s="197"/>
      <c r="WUW31" s="197"/>
      <c r="WUX31" s="197"/>
      <c r="WUY31" s="197"/>
      <c r="WUZ31" s="197"/>
      <c r="WVA31" s="197"/>
      <c r="WVB31" s="197"/>
      <c r="WVC31" s="197"/>
      <c r="WVD31" s="197"/>
      <c r="WVE31" s="197"/>
      <c r="WVF31" s="197"/>
      <c r="WVG31" s="197"/>
      <c r="WVH31" s="197"/>
      <c r="WVI31" s="197"/>
      <c r="WVJ31" s="197"/>
      <c r="WVK31" s="197"/>
      <c r="WVL31" s="197"/>
      <c r="WVM31" s="197"/>
      <c r="WVN31" s="197"/>
      <c r="WVO31" s="197"/>
      <c r="WVP31" s="197"/>
      <c r="WVQ31" s="197"/>
      <c r="WVR31" s="197"/>
      <c r="WVS31" s="197"/>
      <c r="WVT31" s="197"/>
      <c r="WVU31" s="197"/>
      <c r="WVV31" s="197"/>
      <c r="WVW31" s="197"/>
      <c r="WVX31" s="197"/>
      <c r="WVY31" s="197"/>
      <c r="WVZ31" s="197"/>
      <c r="WWA31" s="197"/>
      <c r="WWB31" s="197"/>
      <c r="WWC31" s="197"/>
      <c r="WWD31" s="197"/>
      <c r="WWE31" s="197"/>
      <c r="WWF31" s="197"/>
      <c r="WWG31" s="197"/>
      <c r="WWH31" s="197"/>
      <c r="WWI31" s="197"/>
      <c r="WWJ31" s="197"/>
      <c r="WWK31" s="197"/>
      <c r="WWL31" s="197"/>
      <c r="WWM31" s="197"/>
      <c r="WWN31" s="197"/>
      <c r="WWO31" s="197"/>
      <c r="WWP31" s="197"/>
      <c r="WWQ31" s="197"/>
      <c r="WWR31" s="197"/>
      <c r="WWS31" s="197"/>
      <c r="WWT31" s="197"/>
      <c r="WWU31" s="197"/>
      <c r="WWV31" s="197"/>
      <c r="WWW31" s="197"/>
      <c r="WWX31" s="197"/>
      <c r="WWY31" s="197"/>
      <c r="WWZ31" s="197"/>
      <c r="WXA31" s="197"/>
      <c r="WXB31" s="197"/>
      <c r="WXC31" s="197"/>
      <c r="WXD31" s="197"/>
      <c r="WXE31" s="197"/>
      <c r="WXF31" s="197"/>
      <c r="WXG31" s="197"/>
      <c r="WXH31" s="197"/>
      <c r="WXI31" s="197"/>
      <c r="WXJ31" s="197"/>
      <c r="WXK31" s="197"/>
      <c r="WXL31" s="197"/>
      <c r="WXM31" s="197"/>
      <c r="WXN31" s="197"/>
      <c r="WXO31" s="197"/>
      <c r="WXP31" s="197"/>
      <c r="WXQ31" s="197"/>
      <c r="WXR31" s="197"/>
      <c r="WXS31" s="197"/>
      <c r="WXT31" s="197"/>
      <c r="WXU31" s="197"/>
      <c r="WXV31" s="197"/>
      <c r="WXW31" s="197"/>
      <c r="WXX31" s="197"/>
      <c r="WXY31" s="197"/>
      <c r="WXZ31" s="197"/>
      <c r="WYA31" s="197"/>
      <c r="WYB31" s="197"/>
      <c r="WYC31" s="197"/>
      <c r="WYD31" s="197"/>
      <c r="WYE31" s="197"/>
      <c r="WYF31" s="197"/>
      <c r="WYG31" s="197"/>
      <c r="WYH31" s="197"/>
      <c r="WYI31" s="197"/>
      <c r="WYJ31" s="197"/>
      <c r="WYK31" s="197"/>
      <c r="WYL31" s="197"/>
      <c r="WYM31" s="197"/>
      <c r="WYN31" s="197"/>
      <c r="WYO31" s="197"/>
      <c r="WYP31" s="197"/>
      <c r="WYQ31" s="197"/>
      <c r="WYR31" s="197"/>
      <c r="WYS31" s="197"/>
      <c r="WYT31" s="197"/>
      <c r="WYU31" s="197"/>
      <c r="WYV31" s="197"/>
      <c r="WYW31" s="197"/>
      <c r="WYX31" s="197"/>
      <c r="WYY31" s="197"/>
      <c r="WYZ31" s="197"/>
      <c r="WZA31" s="197"/>
      <c r="WZB31" s="197"/>
      <c r="WZC31" s="197"/>
      <c r="WZD31" s="197"/>
      <c r="WZE31" s="197"/>
      <c r="WZF31" s="197"/>
      <c r="WZG31" s="197"/>
      <c r="WZH31" s="197"/>
      <c r="WZI31" s="197"/>
      <c r="WZJ31" s="197"/>
      <c r="WZK31" s="197"/>
      <c r="WZL31" s="197"/>
      <c r="WZM31" s="197"/>
      <c r="WZN31" s="197"/>
      <c r="WZO31" s="197"/>
      <c r="WZP31" s="197"/>
      <c r="WZQ31" s="197"/>
      <c r="WZR31" s="197"/>
      <c r="WZS31" s="197"/>
      <c r="WZT31" s="197"/>
      <c r="WZU31" s="197"/>
      <c r="WZV31" s="197"/>
      <c r="WZW31" s="197"/>
      <c r="WZX31" s="197"/>
      <c r="WZY31" s="197"/>
      <c r="WZZ31" s="197"/>
      <c r="XAA31" s="197"/>
      <c r="XAB31" s="197"/>
      <c r="XAC31" s="197"/>
      <c r="XAD31" s="197"/>
      <c r="XAE31" s="197"/>
      <c r="XAF31" s="197"/>
      <c r="XAG31" s="197"/>
      <c r="XAH31" s="197"/>
      <c r="XAI31" s="197"/>
      <c r="XAJ31" s="197"/>
      <c r="XAK31" s="197"/>
      <c r="XAL31" s="197"/>
      <c r="XAM31" s="197"/>
      <c r="XAN31" s="197"/>
      <c r="XAO31" s="197"/>
      <c r="XAP31" s="197"/>
      <c r="XAQ31" s="197"/>
      <c r="XAR31" s="197"/>
      <c r="XAS31" s="197"/>
      <c r="XAT31" s="197"/>
      <c r="XAU31" s="197"/>
      <c r="XAV31" s="197"/>
      <c r="XAW31" s="197"/>
      <c r="XAX31" s="197"/>
      <c r="XAY31" s="197"/>
      <c r="XAZ31" s="197"/>
      <c r="XBA31" s="197"/>
      <c r="XBB31" s="197"/>
      <c r="XBC31" s="197"/>
      <c r="XBD31" s="197"/>
      <c r="XBE31" s="197"/>
      <c r="XBF31" s="197"/>
      <c r="XBG31" s="197"/>
      <c r="XBH31" s="197"/>
      <c r="XBI31" s="197"/>
      <c r="XBJ31" s="197"/>
      <c r="XBK31" s="197"/>
      <c r="XBL31" s="197"/>
      <c r="XBM31" s="197"/>
      <c r="XBN31" s="197"/>
      <c r="XBO31" s="197"/>
      <c r="XBP31" s="197"/>
      <c r="XBQ31" s="197"/>
      <c r="XBR31" s="197"/>
      <c r="XBS31" s="197"/>
      <c r="XBT31" s="197"/>
      <c r="XBU31" s="197"/>
      <c r="XBV31" s="197"/>
      <c r="XBW31" s="197"/>
      <c r="XBX31" s="197"/>
      <c r="XBY31" s="197"/>
      <c r="XBZ31" s="197"/>
      <c r="XCA31" s="197"/>
      <c r="XCB31" s="197"/>
      <c r="XCC31" s="197"/>
      <c r="XCD31" s="197"/>
      <c r="XCE31" s="197"/>
      <c r="XCF31" s="197"/>
      <c r="XCG31" s="197"/>
      <c r="XCH31" s="197"/>
      <c r="XCI31" s="197"/>
      <c r="XCJ31" s="197"/>
      <c r="XCK31" s="197"/>
      <c r="XCL31" s="197"/>
      <c r="XCM31" s="197"/>
      <c r="XCN31" s="197"/>
      <c r="XCO31" s="197"/>
      <c r="XCP31" s="197"/>
      <c r="XCQ31" s="197"/>
      <c r="XCR31" s="197"/>
      <c r="XCS31" s="197"/>
      <c r="XCT31" s="197"/>
      <c r="XCU31" s="197"/>
      <c r="XCV31" s="197"/>
      <c r="XCW31" s="197"/>
      <c r="XCX31" s="197"/>
      <c r="XCY31" s="197"/>
      <c r="XCZ31" s="197"/>
      <c r="XDA31" s="197"/>
      <c r="XDB31" s="197"/>
      <c r="XDC31" s="197"/>
      <c r="XDD31" s="197"/>
      <c r="XDE31" s="197"/>
      <c r="XDF31" s="197"/>
      <c r="XDG31" s="197"/>
      <c r="XDH31" s="197"/>
      <c r="XDI31" s="197"/>
      <c r="XDJ31" s="197"/>
      <c r="XDK31" s="197"/>
      <c r="XDL31" s="197"/>
      <c r="XDM31" s="197"/>
      <c r="XDN31" s="197"/>
      <c r="XDO31" s="197"/>
      <c r="XDP31" s="197"/>
      <c r="XDQ31" s="197"/>
      <c r="XDR31" s="197"/>
      <c r="XDS31" s="197"/>
      <c r="XDT31" s="197"/>
      <c r="XDU31" s="197"/>
      <c r="XDV31" s="197"/>
      <c r="XDW31" s="197"/>
      <c r="XDX31" s="197"/>
      <c r="XDY31" s="197"/>
      <c r="XDZ31" s="197"/>
      <c r="XEA31" s="197"/>
      <c r="XEB31" s="197"/>
      <c r="XEC31" s="197"/>
      <c r="XED31" s="197"/>
      <c r="XEE31" s="197"/>
      <c r="XEF31" s="197"/>
      <c r="XEG31" s="197"/>
      <c r="XEH31" s="197"/>
      <c r="XEI31" s="197"/>
      <c r="XEJ31" s="197"/>
      <c r="XEK31" s="197"/>
      <c r="XEL31" s="197"/>
      <c r="XEM31" s="197"/>
      <c r="XEN31" s="197"/>
      <c r="XEO31" s="197"/>
      <c r="XEP31" s="197"/>
      <c r="XEQ31" s="197"/>
      <c r="XER31" s="197"/>
      <c r="XES31" s="197"/>
      <c r="XET31" s="197"/>
      <c r="XEU31" s="197"/>
      <c r="XEV31" s="197"/>
      <c r="XEW31" s="197"/>
      <c r="XEX31" s="197"/>
      <c r="XEY31" s="197"/>
      <c r="XEZ31" s="197"/>
      <c r="XFA31" s="197"/>
      <c r="XFB31" s="197"/>
      <c r="XFC31" s="197"/>
      <c r="XFD31" s="197"/>
    </row>
    <row r="32" spans="1:16384" ht="18" customHeight="1" x14ac:dyDescent="0.35">
      <c r="A32" s="274" t="s">
        <v>335</v>
      </c>
      <c r="S32" s="260"/>
      <c r="T32" s="260"/>
    </row>
    <row r="33" spans="1:14" x14ac:dyDescent="0.35">
      <c r="A33" s="262" t="s">
        <v>313</v>
      </c>
      <c r="C33" s="262"/>
      <c r="D33" s="262"/>
      <c r="E33" s="262"/>
      <c r="F33" s="262"/>
      <c r="G33" s="262"/>
      <c r="H33" s="262"/>
      <c r="I33" s="179"/>
      <c r="J33" s="179"/>
    </row>
    <row r="34" spans="1:14" x14ac:dyDescent="0.35">
      <c r="B34" s="179" t="s">
        <v>491</v>
      </c>
      <c r="C34" s="262"/>
      <c r="D34" s="262"/>
      <c r="E34" s="262"/>
      <c r="F34" s="262"/>
      <c r="G34" s="262"/>
      <c r="H34" s="262"/>
      <c r="I34" s="179"/>
      <c r="J34" s="179" t="s">
        <v>496</v>
      </c>
    </row>
    <row r="35" spans="1:14" x14ac:dyDescent="0.35">
      <c r="B35" s="179" t="s">
        <v>75</v>
      </c>
      <c r="C35" s="179"/>
      <c r="D35" s="179"/>
      <c r="E35" s="179"/>
      <c r="F35" s="179"/>
      <c r="G35" s="179"/>
      <c r="H35" s="179"/>
      <c r="I35" s="179"/>
      <c r="J35" s="179" t="s">
        <v>138</v>
      </c>
    </row>
    <row r="36" spans="1:14" x14ac:dyDescent="0.35">
      <c r="B36" s="261" t="s">
        <v>314</v>
      </c>
      <c r="C36" s="261"/>
      <c r="D36" s="261"/>
      <c r="E36" s="261"/>
      <c r="F36" s="261"/>
      <c r="G36" s="261"/>
      <c r="H36" s="179"/>
      <c r="I36" s="179"/>
      <c r="J36" s="261" t="s">
        <v>135</v>
      </c>
    </row>
    <row r="37" spans="1:14" x14ac:dyDescent="0.35">
      <c r="B37" s="261" t="s">
        <v>315</v>
      </c>
      <c r="C37" s="261"/>
      <c r="D37" s="261"/>
      <c r="E37" s="261"/>
      <c r="F37" s="261"/>
      <c r="G37" s="261"/>
      <c r="H37" s="179"/>
      <c r="I37" s="179"/>
      <c r="J37" s="261" t="s">
        <v>134</v>
      </c>
    </row>
    <row r="38" spans="1:14" x14ac:dyDescent="0.35">
      <c r="B38" s="179"/>
      <c r="C38" s="179"/>
      <c r="D38" s="179"/>
      <c r="E38" s="179"/>
      <c r="F38" s="179"/>
      <c r="G38" s="179"/>
      <c r="H38" s="179"/>
      <c r="I38" s="179"/>
      <c r="J38" s="179"/>
    </row>
    <row r="39" spans="1:14" x14ac:dyDescent="0.35">
      <c r="B39" s="179" t="s">
        <v>596</v>
      </c>
      <c r="C39" s="179"/>
      <c r="D39" s="179"/>
      <c r="E39" s="179"/>
      <c r="F39" s="179"/>
      <c r="G39" s="179"/>
      <c r="H39" s="179"/>
      <c r="I39" s="179"/>
      <c r="J39" s="179"/>
    </row>
    <row r="40" spans="1:14" x14ac:dyDescent="0.35">
      <c r="B40" s="179" t="s">
        <v>487</v>
      </c>
      <c r="C40" s="179"/>
      <c r="D40" s="179"/>
      <c r="E40" s="179"/>
      <c r="F40" s="179"/>
      <c r="G40" s="179"/>
      <c r="H40" s="179"/>
      <c r="I40" s="179"/>
      <c r="J40" s="179"/>
    </row>
    <row r="42" spans="1:14" ht="13.15" x14ac:dyDescent="0.35">
      <c r="C42" s="271"/>
      <c r="D42" s="271"/>
      <c r="E42" s="271"/>
      <c r="F42" s="271"/>
      <c r="G42" s="271"/>
      <c r="H42" s="271"/>
      <c r="I42" s="271"/>
      <c r="J42" s="271"/>
      <c r="K42" s="271"/>
      <c r="L42" s="271"/>
      <c r="M42" s="271"/>
      <c r="N42" s="271"/>
    </row>
    <row r="43" spans="1:14" ht="13.15" x14ac:dyDescent="0.35">
      <c r="C43" s="272"/>
      <c r="D43" s="270"/>
      <c r="E43" s="270"/>
      <c r="F43" s="270"/>
      <c r="G43" s="270"/>
      <c r="H43" s="270"/>
      <c r="I43" s="272"/>
      <c r="J43" s="270"/>
      <c r="K43" s="270"/>
      <c r="L43" s="270"/>
      <c r="M43" s="270"/>
      <c r="N43" s="270"/>
    </row>
    <row r="44" spans="1:14" ht="13.15" x14ac:dyDescent="0.35">
      <c r="C44" s="272"/>
      <c r="D44" s="270"/>
      <c r="E44" s="270"/>
      <c r="F44" s="270"/>
      <c r="G44" s="270"/>
      <c r="H44" s="270"/>
      <c r="I44" s="272"/>
      <c r="J44" s="270"/>
      <c r="K44" s="270"/>
      <c r="L44" s="270"/>
      <c r="M44" s="270"/>
      <c r="N44" s="270"/>
    </row>
  </sheetData>
  <mergeCells count="1">
    <mergeCell ref="A2:C2"/>
  </mergeCells>
  <hyperlinks>
    <hyperlink ref="A2:C2" location="TOC!A1" display="Return to Table of Contents"/>
  </hyperlinks>
  <pageMargins left="0.25" right="0.25" top="0.75" bottom="0.75" header="0.3" footer="0.3"/>
  <pageSetup scale="67" fitToHeight="0" orientation="portrait" horizontalDpi="1200" verticalDpi="1200" r:id="rId1"/>
  <headerFooter>
    <oddHeader>&amp;L2021-22 &amp;"Arial,Italic"Survey of Dental Education
&amp;"Arial,Regular"Report 2 - Tuition, Admission, and Attrition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47</vt:i4>
      </vt:variant>
    </vt:vector>
  </HeadingPairs>
  <TitlesOfParts>
    <vt:vector size="79" baseType="lpstr">
      <vt:lpstr>TOC</vt:lpstr>
      <vt:lpstr>Notes</vt:lpstr>
      <vt:lpstr>Glossary</vt:lpstr>
      <vt:lpstr>Tab1</vt:lpstr>
      <vt:lpstr>Tab2</vt:lpstr>
      <vt:lpstr>Fig1</vt:lpstr>
      <vt:lpstr>Tab3</vt:lpstr>
      <vt:lpstr>Tab4</vt:lpstr>
      <vt:lpstr>Fig2</vt:lpstr>
      <vt:lpstr>Tab5</vt:lpstr>
      <vt:lpstr>Fig3</vt:lpstr>
      <vt:lpstr>Tab6</vt:lpstr>
      <vt:lpstr>Tab7</vt:lpstr>
      <vt:lpstr>Fig4</vt:lpstr>
      <vt:lpstr>Fig5</vt:lpstr>
      <vt:lpstr>Fig6</vt:lpstr>
      <vt:lpstr>Tab8</vt:lpstr>
      <vt:lpstr>Tab9</vt:lpstr>
      <vt:lpstr>Tab10</vt:lpstr>
      <vt:lpstr>Tab11</vt:lpstr>
      <vt:lpstr>Tab12</vt:lpstr>
      <vt:lpstr>Tab13</vt:lpstr>
      <vt:lpstr>Tab14</vt:lpstr>
      <vt:lpstr>Tab15</vt:lpstr>
      <vt:lpstr>Tab16</vt:lpstr>
      <vt:lpstr>Fig7-8</vt:lpstr>
      <vt:lpstr>Tab17</vt:lpstr>
      <vt:lpstr>Tab18</vt:lpstr>
      <vt:lpstr>Tab19</vt:lpstr>
      <vt:lpstr>Tab20</vt:lpstr>
      <vt:lpstr>Fig9</vt:lpstr>
      <vt:lpstr>Fig10</vt:lpstr>
      <vt:lpstr>'Fig1'!Print_Area</vt:lpstr>
      <vt:lpstr>'Fig10'!Print_Area</vt:lpstr>
      <vt:lpstr>'Fig2'!Print_Area</vt:lpstr>
      <vt:lpstr>'Fig3'!Print_Area</vt:lpstr>
      <vt:lpstr>'Fig4'!Print_Area</vt:lpstr>
      <vt:lpstr>'Fig5'!Print_Area</vt:lpstr>
      <vt:lpstr>'Fig6'!Print_Area</vt:lpstr>
      <vt:lpstr>'Fig7-8'!Print_Area</vt:lpstr>
      <vt:lpstr>'Fig9'!Print_Area</vt:lpstr>
      <vt:lpstr>Glossary!Print_Area</vt:lpstr>
      <vt:lpstr>Notes!Print_Area</vt:lpstr>
      <vt:lpstr>'Tab1'!Print_Area</vt:lpstr>
      <vt:lpstr>'Tab10'!Print_Area</vt:lpstr>
      <vt:lpstr>'Tab11'!Print_Area</vt:lpstr>
      <vt:lpstr>'Tab12'!Print_Area</vt:lpstr>
      <vt:lpstr>'Tab13'!Print_Area</vt:lpstr>
      <vt:lpstr>'Tab14'!Print_Area</vt:lpstr>
      <vt:lpstr>'Tab15'!Print_Area</vt:lpstr>
      <vt:lpstr>'Tab16'!Print_Area</vt:lpstr>
      <vt:lpstr>'Tab17'!Print_Area</vt:lpstr>
      <vt:lpstr>'Tab18'!Print_Area</vt:lpstr>
      <vt:lpstr>'Tab19'!Print_Area</vt:lpstr>
      <vt:lpstr>'Tab2'!Print_Area</vt:lpstr>
      <vt:lpstr>'Tab20'!Print_Area</vt:lpstr>
      <vt:lpstr>'Tab3'!Print_Area</vt:lpstr>
      <vt:lpstr>'Tab4'!Print_Area</vt:lpstr>
      <vt:lpstr>'Tab5'!Print_Area</vt:lpstr>
      <vt:lpstr>'Tab6'!Print_Area</vt:lpstr>
      <vt:lpstr>'Tab7'!Print_Area</vt:lpstr>
      <vt:lpstr>'Tab8'!Print_Area</vt:lpstr>
      <vt:lpstr>'Tab9'!Print_Area</vt:lpstr>
      <vt:lpstr>TOC!Print_Area</vt:lpstr>
      <vt:lpstr>'Tab10'!Print_Titles</vt:lpstr>
      <vt:lpstr>'Tab11'!Print_Titles</vt:lpstr>
      <vt:lpstr>'Tab12'!Print_Titles</vt:lpstr>
      <vt:lpstr>'Tab13'!Print_Titles</vt:lpstr>
      <vt:lpstr>'Tab14'!Print_Titles</vt:lpstr>
      <vt:lpstr>'Tab15'!Print_Titles</vt:lpstr>
      <vt:lpstr>'Tab16'!Print_Titles</vt:lpstr>
      <vt:lpstr>'Tab17'!Print_Titles</vt:lpstr>
      <vt:lpstr>'Tab18'!Print_Titles</vt:lpstr>
      <vt:lpstr>'Tab2'!Print_Titles</vt:lpstr>
      <vt:lpstr>'Tab3'!Print_Titles</vt:lpstr>
      <vt:lpstr>'Tab4'!Print_Titles</vt:lpstr>
      <vt:lpstr>'Tab5'!Print_Titles</vt:lpstr>
      <vt:lpstr>'Tab8'!Print_Titles</vt:lpstr>
      <vt:lpstr>'Tab9'!Print_Titles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Survey of Dental Education: Volume 2 - Tuition, Admission and Attrition</dc:title>
  <dc:creator/>
  <cp:lastModifiedBy/>
  <dcterms:created xsi:type="dcterms:W3CDTF">2022-05-17T18:51:46Z</dcterms:created>
  <dcterms:modified xsi:type="dcterms:W3CDTF">2022-05-17T19:13:17Z</dcterms:modified>
</cp:coreProperties>
</file>